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cconline.sharepoint.com/sites/WMPF/wmpf-finance/Shared Documents/Amit Lad Docs/Final Statements 2022_2023/Templates/"/>
    </mc:Choice>
  </mc:AlternateContent>
  <xr:revisionPtr revIDLastSave="253" documentId="8_{74B669D4-FF79-43D1-83C9-603DBEE7A22E}" xr6:coauthVersionLast="47" xr6:coauthVersionMax="47" xr10:uidLastSave="{134B5B60-75A0-4305-8D52-1C51118A0CD0}"/>
  <workbookProtection workbookAlgorithmName="SHA-512" workbookHashValue="aSfjDh34BquCTZXi7Wz1XAN1eiR/16ZBIWwglYsW1MetT9phux0UBmfAu7a4LbBKb+9K4GFfAeaCqSQoVwxWLQ==" workbookSaltValue="7QFly4MwbyZvLDfw1KnUEQ==" workbookSpinCount="100000" lockStructure="1"/>
  <bookViews>
    <workbookView xWindow="-6744" yWindow="-10908" windowWidth="17496" windowHeight="10416" xr2:uid="{00000000-000D-0000-FFFF-FFFF00000000}"/>
  </bookViews>
  <sheets>
    <sheet name="Statement" sheetId="5" r:id="rId1"/>
    <sheet name="EMPLOYER LIST" sheetId="2" state="hidden" r:id="rId2"/>
    <sheet name="DATA" sheetId="3" state="hidden" r:id="rId3"/>
  </sheets>
  <definedNames>
    <definedName name="_xlnm._FilterDatabase" localSheetId="1" hidden="1">'EMPLOYER LIST'!$H$1:$I$857</definedName>
    <definedName name="Employer_Code">Statement!$D$6</definedName>
    <definedName name="_xlnm.Print_Area" localSheetId="0">Statement!$B$2:$H$44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5" i="2" l="1"/>
  <c r="D834" i="2"/>
  <c r="D833" i="2"/>
  <c r="D832" i="2"/>
  <c r="D831" i="2"/>
  <c r="D830" i="2"/>
  <c r="D829" i="2"/>
  <c r="D827" i="2"/>
  <c r="D811" i="2"/>
  <c r="D807" i="2"/>
  <c r="C39" i="5"/>
  <c r="D7" i="5"/>
  <c r="AD2" i="3" l="1"/>
  <c r="AC2" i="3"/>
  <c r="C21" i="5"/>
  <c r="C20" i="5"/>
  <c r="C19" i="5"/>
  <c r="C18" i="5"/>
  <c r="C17" i="5"/>
  <c r="C16" i="5"/>
  <c r="C15" i="5"/>
  <c r="C14" i="5"/>
  <c r="C13" i="5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8" i="2"/>
  <c r="D809" i="2"/>
  <c r="D810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8" i="2"/>
  <c r="G6" i="5"/>
  <c r="F22" i="5" l="1"/>
  <c r="F29" i="5" s="1"/>
  <c r="E22" i="5"/>
  <c r="E29" i="5" s="1"/>
  <c r="G22" i="5" l="1"/>
  <c r="F11" i="5" l="1"/>
  <c r="C4" i="5"/>
  <c r="AF2" i="3"/>
  <c r="AH2" i="3"/>
  <c r="AG2" i="3"/>
  <c r="AE2" i="3"/>
  <c r="G30" i="5" l="1"/>
  <c r="L8" i="5" l="1"/>
  <c r="E31" i="5"/>
  <c r="D35" i="5" s="1"/>
  <c r="G29" i="5"/>
  <c r="F31" i="5"/>
  <c r="G26" i="5"/>
  <c r="G27" i="5"/>
  <c r="G28" i="5"/>
  <c r="Y2" i="3"/>
  <c r="X2" i="3"/>
  <c r="W2" i="3"/>
  <c r="S2" i="3"/>
  <c r="R2" i="3"/>
  <c r="Q2" i="3"/>
  <c r="P2" i="3"/>
  <c r="O2" i="3"/>
  <c r="N2" i="3"/>
  <c r="L2" i="3"/>
  <c r="K2" i="3"/>
  <c r="J2" i="3"/>
  <c r="I2" i="3"/>
  <c r="H2" i="3"/>
  <c r="G2" i="3"/>
  <c r="D2" i="3"/>
  <c r="C2" i="3"/>
  <c r="G25" i="5"/>
  <c r="G24" i="5"/>
  <c r="G23" i="5"/>
  <c r="F2" i="3"/>
  <c r="G21" i="5"/>
  <c r="G20" i="5"/>
  <c r="G19" i="5"/>
  <c r="G18" i="5"/>
  <c r="G17" i="5"/>
  <c r="G16" i="5"/>
  <c r="G15" i="5"/>
  <c r="G14" i="5"/>
  <c r="G13" i="5"/>
  <c r="A2" i="3"/>
  <c r="U2" i="3"/>
  <c r="E2" i="3"/>
  <c r="T2" i="3"/>
  <c r="G31" i="5" l="1"/>
  <c r="Z2" i="3"/>
  <c r="M2" i="3"/>
  <c r="AA2" i="3"/>
  <c r="V2" i="3"/>
  <c r="L6" i="5"/>
  <c r="B2" i="3"/>
  <c r="AB2" i="3" l="1"/>
  <c r="D36" i="5"/>
  <c r="L1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Amit Lad</author>
  </authors>
  <commentList>
    <comment ref="L6" authorId="0" shapeId="0" xr:uid="{2ABA8344-E25D-44E4-8F75-10B77DD544CB}">
      <text>
        <r>
          <rPr>
            <b/>
            <sz val="9"/>
            <color indexed="81"/>
            <rFont val="Tahoma"/>
            <family val="2"/>
          </rPr>
          <t>If this cell is RED then your contribution rate is not within the acceptable tolerance.</t>
        </r>
      </text>
    </comment>
    <comment ref="L8" authorId="0" shapeId="0" xr:uid="{6DA23705-2CB6-4695-8B9B-3171015DA530}">
      <text>
        <r>
          <rPr>
            <b/>
            <sz val="9"/>
            <color indexed="81"/>
            <rFont val="Tahoma"/>
            <family val="2"/>
          </rPr>
          <t>If this displays INCOMPLETE then there are Mandatory (*) figures missing.</t>
        </r>
      </text>
    </comment>
    <comment ref="L10" authorId="0" shapeId="0" xr:uid="{A8398ADF-A92B-41B1-A2EE-C57C6CADC08B}">
      <text>
        <r>
          <rPr>
            <b/>
            <sz val="9"/>
            <color indexed="81"/>
            <rFont val="Tahoma"/>
            <family val="2"/>
          </rPr>
          <t>If this displays INCOMPLETE then the reason for variance explanation is missing.</t>
        </r>
      </text>
    </comment>
  </commentList>
</comments>
</file>

<file path=xl/sharedStrings.xml><?xml version="1.0" encoding="utf-8"?>
<sst xmlns="http://schemas.openxmlformats.org/spreadsheetml/2006/main" count="916" uniqueCount="911">
  <si>
    <t>A</t>
  </si>
  <si>
    <t>B</t>
  </si>
  <si>
    <t>CERTIFICATION BY EMPLOYING AUTHORITY</t>
  </si>
  <si>
    <t>PAYLOCATIONREF</t>
  </si>
  <si>
    <t>PAYLOCATIONNAME</t>
  </si>
  <si>
    <t>FSR</t>
  </si>
  <si>
    <t>Birmingham CC</t>
  </si>
  <si>
    <t>Coventry CC</t>
  </si>
  <si>
    <t>Dudley MBC</t>
  </si>
  <si>
    <t>Sandwell MBC</t>
  </si>
  <si>
    <t>Solihull MBC</t>
  </si>
  <si>
    <t>Walsall MBC</t>
  </si>
  <si>
    <t>Wolverhampton CC</t>
  </si>
  <si>
    <t>Black Country Museum Trust Ltd</t>
  </si>
  <si>
    <t>Birmingham Institute for the Deaf</t>
  </si>
  <si>
    <t>Central England Law Centre</t>
  </si>
  <si>
    <t>Wolverhampton Grammar School</t>
  </si>
  <si>
    <t>Chelmsley Wood Town Council</t>
  </si>
  <si>
    <t>Wolverhampton Voluntary Sector Council</t>
  </si>
  <si>
    <t>West Midlands Travel Ltd</t>
  </si>
  <si>
    <t>Birmingham City University</t>
  </si>
  <si>
    <t>Coventry University</t>
  </si>
  <si>
    <t>University of Wolverhampton</t>
  </si>
  <si>
    <t>West Midlands Fire and Civil Defence Authority</t>
  </si>
  <si>
    <t>The Chief Constable for West Midlands Police</t>
  </si>
  <si>
    <t>University College Birmingham</t>
  </si>
  <si>
    <t>South and City College Birmingham</t>
  </si>
  <si>
    <t>Birmingham Metropolitan College</t>
  </si>
  <si>
    <t>Hereward College</t>
  </si>
  <si>
    <t>Dudley College of Technology</t>
  </si>
  <si>
    <t>Halesowen College</t>
  </si>
  <si>
    <t>Sandwell College</t>
  </si>
  <si>
    <t>Solihull College</t>
  </si>
  <si>
    <t>Walsall College</t>
  </si>
  <si>
    <t>Joseph Chamberlain Sixth Form College</t>
  </si>
  <si>
    <t>Coventry and Solihull Waste Disposal Company Ltd</t>
  </si>
  <si>
    <t>New Park Village Tenant Management Organisation</t>
  </si>
  <si>
    <t>West Midlands Growth Company Ltd</t>
  </si>
  <si>
    <t>Lighthouse Media Centre</t>
  </si>
  <si>
    <t>St Columba's Church Day Centre</t>
  </si>
  <si>
    <t>Sandwell Community Caring Trust</t>
  </si>
  <si>
    <t>The Penderels Trust Ltd</t>
  </si>
  <si>
    <t>Bushbury Hill Estate Management Board</t>
  </si>
  <si>
    <t>Brownhills Community Association</t>
  </si>
  <si>
    <t>Smiths Wood Parish Council</t>
  </si>
  <si>
    <t>Sickle Cell and Thalassaemia Group</t>
  </si>
  <si>
    <t>City of Wolverhampton College</t>
  </si>
  <si>
    <t>Meriden Parish Council</t>
  </si>
  <si>
    <t>Wildside Activity Centre</t>
  </si>
  <si>
    <t>Manor Farm Community Association</t>
  </si>
  <si>
    <t>Bloomsbury Local Management Organisation Ltd</t>
  </si>
  <si>
    <t>Galliford (UK) Ltd</t>
  </si>
  <si>
    <t>Castle Bromwich Parish Council</t>
  </si>
  <si>
    <t>Steps to Work (Walsall) Ltd</t>
  </si>
  <si>
    <t>Home-Start (Walsall)</t>
  </si>
  <si>
    <t>Sandbank Tenant Management Organisation Ltd</t>
  </si>
  <si>
    <t>Walsall Housing Group</t>
  </si>
  <si>
    <t>Amey Highways Ltd</t>
  </si>
  <si>
    <t>Northern Housing Consortium Ltd</t>
  </si>
  <si>
    <t>Walsall City Academy - Thomas Telford MAT</t>
  </si>
  <si>
    <t>WATMOS Community Homes</t>
  </si>
  <si>
    <t>Solihull Community Housing</t>
  </si>
  <si>
    <t>Sandwell Leisure Trust</t>
  </si>
  <si>
    <t>Grace Academy - Tove Learning Trust</t>
  </si>
  <si>
    <t>Pell Frischmann Consultants Ltd</t>
  </si>
  <si>
    <t>Mitie PFI Ltd</t>
  </si>
  <si>
    <t>Wolverhampton Homes</t>
  </si>
  <si>
    <t>Integral UK Ltd (Coventry)</t>
  </si>
  <si>
    <t>Black Country Consortium Ltd</t>
  </si>
  <si>
    <t>Kingshurst Parish Council</t>
  </si>
  <si>
    <t>BME United Ltd</t>
  </si>
  <si>
    <t>Sandwell Academy - Thomas Telford MAT</t>
  </si>
  <si>
    <t>Dovecotes Tenant Management Organisation Ltd</t>
  </si>
  <si>
    <t>Midland Heart Ltd</t>
  </si>
  <si>
    <t>Enterprise Managed Services Ltd (Solihull)</t>
  </si>
  <si>
    <t>Housing and Care 21 Ltd</t>
  </si>
  <si>
    <t>Titan Partnership Ltd</t>
  </si>
  <si>
    <t>BAM Construct UK Ltd</t>
  </si>
  <si>
    <t>King Edward VI Sheldon Heath Academy - KEVI AT Birmingham</t>
  </si>
  <si>
    <t>Balfour Beatty Living Places Limited (Coventry)</t>
  </si>
  <si>
    <t>SERCO Ltd (Sandwell)</t>
  </si>
  <si>
    <t>Windsor High School and Sixth Form - Windsor Academy Trust</t>
  </si>
  <si>
    <t>Ninestiles An Academy - Summit Learning Trust</t>
  </si>
  <si>
    <t>Shire Oak Academy - The Mercian Trust</t>
  </si>
  <si>
    <t>Queen Marys High School - The Mercian Trust</t>
  </si>
  <si>
    <t>Queen Marys Grammar School - The Mercian Trust</t>
  </si>
  <si>
    <t>Pegasus Academy - Dudley Academies Trust</t>
  </si>
  <si>
    <t>Barr Beacon School - Matrix Academy Trust</t>
  </si>
  <si>
    <t>The Westwood Academy - Kenilworth Multi-Academy Trust</t>
  </si>
  <si>
    <t>Fairfax School - Fairfax Multi-Academy Trust</t>
  </si>
  <si>
    <t>King Edward VI Camp Hill School for Boys - KEVI AT Birmingham</t>
  </si>
  <si>
    <t>King Edward VI Camp Hill School for Girls - KEVI AT Birmingham</t>
  </si>
  <si>
    <t>King Edward VI Five Ways School - KEVI AT Birmingham</t>
  </si>
  <si>
    <t>Beacon Hill Academy - Dudley Academies Trust</t>
  </si>
  <si>
    <t>The Kingswinford School Academy - Windsor Academy Trust</t>
  </si>
  <si>
    <t>NSL Limited (Solihull)</t>
  </si>
  <si>
    <t>New Heritage Regeneration Ltd</t>
  </si>
  <si>
    <t>Earls High School (The) - Stour Vale Academy Trust</t>
  </si>
  <si>
    <t>Birmingham Museums Limited</t>
  </si>
  <si>
    <t>Mytime Active</t>
  </si>
  <si>
    <t>Wilson Stuart School - Education Impact Academy Trust</t>
  </si>
  <si>
    <t>Aldridge School - The Mercian Trust</t>
  </si>
  <si>
    <t>Victoria Park Primary Academy - Victoria Academies Trust</t>
  </si>
  <si>
    <t>Balsall Common Primary Academy - Central Schools Trust</t>
  </si>
  <si>
    <t>Acivico (Design Construction and Facilities Management) Ltd</t>
  </si>
  <si>
    <t>Acivico (Building Consultancy) Ltd</t>
  </si>
  <si>
    <t>Sandwell Community Caring Trust (Sandwell Care Homes)</t>
  </si>
  <si>
    <t>St Michael's CofE Primary Academy Handsworth - Birmingham Diocesan Multi-Academy Trust</t>
  </si>
  <si>
    <t>4 Towers TMO Limited</t>
  </si>
  <si>
    <t>Handsworth Wood Girls Academy - Kevi at Birmingham</t>
  </si>
  <si>
    <t>Jubilee Academy Mossley - Academy Transformation Trust</t>
  </si>
  <si>
    <t>Croft Primary Academy - The Elliot Foundation Academies Trust</t>
  </si>
  <si>
    <t>Lordswood Boys School - Central Academies Trust</t>
  </si>
  <si>
    <t>Chilwell Croft Academy - Equitas Academies Trust</t>
  </si>
  <si>
    <t>Goldsmith Primary Academy - Windsor Academy Trust</t>
  </si>
  <si>
    <t>Kings Rise Academy - The Elliot Foundation Academies Trust</t>
  </si>
  <si>
    <t>Caludon Castle School - Castle Phoenix Trust</t>
  </si>
  <si>
    <t>ABM Catering Ltd (Bordesley Green)</t>
  </si>
  <si>
    <t>Places for People Leisure Limited (Harborne Pool)</t>
  </si>
  <si>
    <t>SIPS Education Ltd</t>
  </si>
  <si>
    <t>Aspens-Services Limited (Gosford Park School)</t>
  </si>
  <si>
    <t>Lea Forest Primary Academy - Academies Enterprise Trust</t>
  </si>
  <si>
    <t>Four Dwellings Primary Academy - Academies Enterprise Trust</t>
  </si>
  <si>
    <t>Shirestone Community Academy - The Elliot Foundation Academies Trust</t>
  </si>
  <si>
    <t>Aldersley High School - Amethyst Academies Trust</t>
  </si>
  <si>
    <t>Billesley Primary Academy - The Elliot Foundation Academies Trust</t>
  </si>
  <si>
    <t>St Michael's CE Primary School - Birmingham Diocesan Multi-Academy Trust</t>
  </si>
  <si>
    <t>Oaklands Primary - Summit Learning Trust</t>
  </si>
  <si>
    <t>Greenwood Academy - Academies Enterprise Trust</t>
  </si>
  <si>
    <t>Tudor Grange Primary Academy St James - Tudor Grange Academies</t>
  </si>
  <si>
    <t>Parkfield Community School - Excelsior Multi-Academy Trust</t>
  </si>
  <si>
    <t>City Road Academy - Inspire Education Community Trust</t>
  </si>
  <si>
    <t>Culture Coventry</t>
  </si>
  <si>
    <t>Bristnall Academy - Academy Transformation Trust</t>
  </si>
  <si>
    <t>Redhill School - Stour Vale Academy Trust</t>
  </si>
  <si>
    <t>St George's CofE Primary School - Birmingham Diocesan Multi-Academy Trust</t>
  </si>
  <si>
    <t>Premier Support Services Ltd (Alumwell Infant School)</t>
  </si>
  <si>
    <t>Perry Hall Primary School - Perry Hall MAT</t>
  </si>
  <si>
    <t>Four Dwellings Academy - Academies Enterprise Trust</t>
  </si>
  <si>
    <t>Timbertree Primary - United Learning Trust</t>
  </si>
  <si>
    <t>George Betts Academy - The Elliot Foundation Academies Trust</t>
  </si>
  <si>
    <t>Hamstead Hall Academy - Hamstead Hall Academy Trust</t>
  </si>
  <si>
    <t>Corngreaves Primary - United Learning Trust</t>
  </si>
  <si>
    <t>Shireland Hall Academy - The Elliot Foundation Academies Trust</t>
  </si>
  <si>
    <t>Stretton Primary Academy - Diocese of Coventry MAT</t>
  </si>
  <si>
    <t>St Laurence's Primary Academy - Diocese of Coventry MAT</t>
  </si>
  <si>
    <t>Yarnfield Academy-Summit Learning Trust</t>
  </si>
  <si>
    <t>Montgomery Primary Academy - Academies Enterprise Trust</t>
  </si>
  <si>
    <t>Cheswick Green Parish Council</t>
  </si>
  <si>
    <t>Pegasus Academy - Summit Learning Trust</t>
  </si>
  <si>
    <t>Alliance in Partnership Ltd (Harborne Primary School)</t>
  </si>
  <si>
    <t>St Edmund's Catholic Academy - St Francis and St Clare Catholic MAC</t>
  </si>
  <si>
    <t>SS Mary &amp; Johns Catholic Primary Academy - St Francis and St Clare Catholic MAC</t>
  </si>
  <si>
    <t>St Teresa's Catholic Primary Academy - St Francis and St Clare Catholic MAC</t>
  </si>
  <si>
    <t>Holy Trinity CE Primary Academy (Handsworth) - Birmingham Diocesan Multi-Academy Trust</t>
  </si>
  <si>
    <t>SS Peter and Paul Catholic Primary Academy and Nursery - St Francis and St Clare Catholic MAC</t>
  </si>
  <si>
    <t>St Michael's Catholic Primary Academy and Nursery - St Francis and St Clare Catholic MAC</t>
  </si>
  <si>
    <t>Tiverton Academy - The Elliot Foundation Academies Trust</t>
  </si>
  <si>
    <t>Aspens-Services Limited (Phoenix Collegiate)</t>
  </si>
  <si>
    <t>St George's CofE Academy Newtown - Birmingham Diocesan Multi-Academy Trust</t>
  </si>
  <si>
    <t>Coventry University Enterprises Ltd</t>
  </si>
  <si>
    <t>Hill Farm Primary School - Castle Phoenix Trust</t>
  </si>
  <si>
    <t>Places For People Leisure Limited (Wolverhampton)</t>
  </si>
  <si>
    <t>Radford Primary Academy - Sidney Stringer Academy Trust</t>
  </si>
  <si>
    <t>Ernesford Grange Community Academy - Sidney Stringer Academy Trust</t>
  </si>
  <si>
    <t>Chivenor Primary School - Griffin Schools Trust</t>
  </si>
  <si>
    <t>Rivers Primary Academy - Windsor Academy Trust</t>
  </si>
  <si>
    <t>Walsall Studio School - The Mercian Trust</t>
  </si>
  <si>
    <t>Waverley Studio College - The Waverley Education Foundation Ltd</t>
  </si>
  <si>
    <t>Grestone Primary Academy - Hamstead Hall Academy Trust</t>
  </si>
  <si>
    <t>Kingswood Trust</t>
  </si>
  <si>
    <t>Leigh Primary School - Leigh Trust</t>
  </si>
  <si>
    <t>Ridgewood High School - Stour Vale Academy Trust</t>
  </si>
  <si>
    <t>Aspens-Services Limited (Courthouse Green Primary School)</t>
  </si>
  <si>
    <t>St Judes Academy - St Chad's Academies Trust</t>
  </si>
  <si>
    <t>Berrybrook Primary School - Perry Hall MAT</t>
  </si>
  <si>
    <t>Alliance in Partnership Ltd (Unity Cluster)</t>
  </si>
  <si>
    <t>Atalian Servest Food Co Ltd (Synergy Schools)</t>
  </si>
  <si>
    <t>Northwood Park Primary Academy - SHINE Academies</t>
  </si>
  <si>
    <t>Police and Crime Commissioner West Midlands</t>
  </si>
  <si>
    <t>ABM Catering Limited  (Aldermoor Farm Primary School)</t>
  </si>
  <si>
    <t>Atalian Servest Food Co Ltd (John Gulson)</t>
  </si>
  <si>
    <t>Alliance in Partnership Ltd (Broadway)</t>
  </si>
  <si>
    <t>Action Indoor Sports Birmingham CIC Ltd</t>
  </si>
  <si>
    <t>Pendergate Ltd</t>
  </si>
  <si>
    <t>St Gregory's School Coventry - Romero MAC</t>
  </si>
  <si>
    <t>SS Peter and Paul Catholic Primary School - Romero MAC</t>
  </si>
  <si>
    <t>St John Fisher School - Romero MAC</t>
  </si>
  <si>
    <t>St Patrick's Catholic School - Romero MAC</t>
  </si>
  <si>
    <t>Cardinal Wiseman Catholic Academy - Romero MAC</t>
  </si>
  <si>
    <t>Corpus Christi Catholic Primary School - Romero MAC</t>
  </si>
  <si>
    <t>Bournville School - Fairfax Multi-Academy Trust</t>
  </si>
  <si>
    <t>The University of Birmingham School</t>
  </si>
  <si>
    <t>Devonshire Infant Academy - Victoria Academies Trust</t>
  </si>
  <si>
    <t>Devonshire Junior Academy - Victoria Academies Trust</t>
  </si>
  <si>
    <t>Brownmead Academy - Washwood Heath MAT</t>
  </si>
  <si>
    <t>Change Grow Live Ltd</t>
  </si>
  <si>
    <t>Futurelets Ltd</t>
  </si>
  <si>
    <t>NSL Limited (BCC)</t>
  </si>
  <si>
    <t>Jervoise School - Drb Ignite MAT</t>
  </si>
  <si>
    <t>Wychall Primary school - Drb Ignite MAT</t>
  </si>
  <si>
    <t>Holy Rosary Catholic Primary Academy - St Francis and St Clare Catholic MAC</t>
  </si>
  <si>
    <t>St Mary's Catholic Primary - St Francis and St Clare Catholic MAC</t>
  </si>
  <si>
    <t>Our Lady &amp; St Chad Catholic Academy - St Francis and St Clare Catholic MAC</t>
  </si>
  <si>
    <t>Corpus Christi Catholic Primary Academy - St Francis and St Clare Catholic MAC</t>
  </si>
  <si>
    <t>St Thomas CE Academy- All Saints Multi Academy Trust</t>
  </si>
  <si>
    <t>Birmingham Community Leisure Trust (North East Contract)</t>
  </si>
  <si>
    <t>Birmingham Community Leisure Trust (South West Contract)</t>
  </si>
  <si>
    <t>Places for People Leisure Limited (Sparkhill)</t>
  </si>
  <si>
    <t>Clifford Bridge Academy - Inspire Education Trust</t>
  </si>
  <si>
    <t>Whittle Academy - Inspire Education Trust</t>
  </si>
  <si>
    <t>Lyndon Academy- Summit Learning Trust</t>
  </si>
  <si>
    <t>TnS Catering Management Ltd (Moat House School)</t>
  </si>
  <si>
    <t>Bloxwich Academy - Matrix Academy Trust</t>
  </si>
  <si>
    <t>Atalian Servest Food Co Ltd (Sidney Stringer Academy Trust)</t>
  </si>
  <si>
    <t>ABM Catering Ltd (John Shelton Community Primary School)</t>
  </si>
  <si>
    <t>Alliance In Partnership Ltd (Coventry South Cluster Group)</t>
  </si>
  <si>
    <t>Dickens Heath Parish Council</t>
  </si>
  <si>
    <t>Sidney Stringer Free Primary School- Sidney Stringer Academy Trust</t>
  </si>
  <si>
    <t>Bickenhill &amp; Marston Green Parish Council</t>
  </si>
  <si>
    <t>Aspens-Services Ltd (Bartley Green)</t>
  </si>
  <si>
    <t>Aspens-Services Ltd (St Peters Collegiate)</t>
  </si>
  <si>
    <t>Finham Primary School - Finham Park MAT</t>
  </si>
  <si>
    <t>Manor Park Primary Academy - REAch2 Academy Trust</t>
  </si>
  <si>
    <t>Nonsuch Primary School - Birmingham Diocesan Multi-Academy Trust</t>
  </si>
  <si>
    <t>Grove Primary School - St Martin's Multi Academy Trust</t>
  </si>
  <si>
    <t>Highfield Junior and Infant School - Prince Albert Community Trust</t>
  </si>
  <si>
    <t>Dunstall Hill Primary School - Perry Hall MAT</t>
  </si>
  <si>
    <t>Fortem Solutions Limited (BHAM South)</t>
  </si>
  <si>
    <t>Alliance in Partnership Ltd (Pedmore Primary School)</t>
  </si>
  <si>
    <t>Aspens-Services Ltd (Queensbridge School)</t>
  </si>
  <si>
    <t>Mazars Ltd (Walsall MBC)</t>
  </si>
  <si>
    <t>Prospects Services (Coventry and Warwickshire)</t>
  </si>
  <si>
    <t>Royal Sutton Coldfield Town Council</t>
  </si>
  <si>
    <t>Yew Tree Community Junior and Infant School- Inspire Education Community Trust</t>
  </si>
  <si>
    <t>Fibbersley Park Academy - Victoria Academies Trust</t>
  </si>
  <si>
    <t>Damson Wood Infant Academy - Central Schools Trust</t>
  </si>
  <si>
    <t>Aspens-Services Ltd (St Peter's Catholic School Solihull)</t>
  </si>
  <si>
    <t>Compass Contract Services (UK) Ltd (NEW and SWB Academy)</t>
  </si>
  <si>
    <t>Aspens-Services Ltd (Heartlands Academy)</t>
  </si>
  <si>
    <t>Aspens-Services Ltd (Merritts Brook Academy)</t>
  </si>
  <si>
    <t>Aspens-Services Ltd (Shenley Academy)</t>
  </si>
  <si>
    <t>Aspens-Services Ltd (Mansfield Green Academy)</t>
  </si>
  <si>
    <t>Aspens-Services Ltd (West Walsall E-ACT Academy)</t>
  </si>
  <si>
    <t>Aspens-Services Ltd (Whitgreave Junior School)</t>
  </si>
  <si>
    <t>Sodexo Ltd (Oasis Community Learning)</t>
  </si>
  <si>
    <t>West Midlands Combined Authority</t>
  </si>
  <si>
    <t>Alliance in Partnership Ltd (Heart of England School)</t>
  </si>
  <si>
    <t>St Bartholomew's CE Primary School - St Bartholomew's CE Multi Academy Trust</t>
  </si>
  <si>
    <t>Cleantec Services Ltd (Coventry College)</t>
  </si>
  <si>
    <t>Aspens-Services Ltd (Hillcrest School)</t>
  </si>
  <si>
    <t>Stanton Bridge Primary School- Stanton Bridge Multi Academy Trust</t>
  </si>
  <si>
    <t>Cromwell Primary School - Cromwell Learning Community Academy Trust</t>
  </si>
  <si>
    <t>Quinton Church Primary School - Birmingham Diocesan Multi-Academy Trust</t>
  </si>
  <si>
    <t>Premier Support Services Ltd (Yew Tree Community School)</t>
  </si>
  <si>
    <t>Firs Primary School - Washwood Heath MAT</t>
  </si>
  <si>
    <t>Parkgate Primary School - The Futures Trust</t>
  </si>
  <si>
    <t>Phoenix Academy - Academy Transformation Trust</t>
  </si>
  <si>
    <t>Westminster Primary School - Westminster Academy Trust</t>
  </si>
  <si>
    <t>Stirchley Primary School - Evolve Education Trust</t>
  </si>
  <si>
    <t>Keresley Grange Academy - The Futures Trust</t>
  </si>
  <si>
    <t>Heart of Birmingham Vocational College</t>
  </si>
  <si>
    <t>Miquill Catering Ltd (Colton Hills)</t>
  </si>
  <si>
    <t>Miquill Catering Ltd (Woodfield Junior)</t>
  </si>
  <si>
    <t>Colley Lane Primary Academy - Windsor Academy Trust</t>
  </si>
  <si>
    <t>Moreton School - Amethyst Academy Trust</t>
  </si>
  <si>
    <t>Aspens-Services Ltd (Paganel Primary School)</t>
  </si>
  <si>
    <t>Cockshut Hill School - Summit Learning Trust</t>
  </si>
  <si>
    <t>Chandos Primary School - The Elliot Foundation Academies Trust</t>
  </si>
  <si>
    <t>Woodside Community School and Little Bears Nursery - Hales Valley Multi-Academy Trust</t>
  </si>
  <si>
    <t>Lutley Primary School - Hales Valley Multi-Academy Trust</t>
  </si>
  <si>
    <t>Aspens-Services Ltd (St Martin's MAT)</t>
  </si>
  <si>
    <t>Lapal Primary School - Hales Valley Multi-Academy Trust</t>
  </si>
  <si>
    <t>Sandwell Children's Trust</t>
  </si>
  <si>
    <t>Churchill Contract Services Ltd (Finham Park MAT)</t>
  </si>
  <si>
    <t>King Edward VI Handsworth Grammar School For Boys - Kevi at Birmingham</t>
  </si>
  <si>
    <t>The Bridge School - Forward Education Trust</t>
  </si>
  <si>
    <t>Hodge Hill Primary School - Create Partnership Trust</t>
  </si>
  <si>
    <t>Brays School - Forward Education Trust</t>
  </si>
  <si>
    <t>Hallmoor School - Forward Education Trust</t>
  </si>
  <si>
    <t>MCS Cleaning &amp; Maintenance Ltd (ARK Academies)</t>
  </si>
  <si>
    <t>Dame Elizabeth Cadbury School - Matrix Academy Trust</t>
  </si>
  <si>
    <t>Caterlink Ltd (The Futures Trust)</t>
  </si>
  <si>
    <t>Foxford Community School - Castle Phoenix Trust</t>
  </si>
  <si>
    <t>Greenwich Leisure Limited</t>
  </si>
  <si>
    <t>Thorns Collegiate Academy - Shireland Collegiate Academy Trust</t>
  </si>
  <si>
    <t>St Stephen's Church of England Primary School - St Stephen's Church of England MAT</t>
  </si>
  <si>
    <t>Holyhead Primary Academy - Shireland Collegiate Academy Trust</t>
  </si>
  <si>
    <t>ABM Catering Ltd (Thornton Primary School)</t>
  </si>
  <si>
    <t>Parkfield Primary School - St Stephen's Church of England MAT</t>
  </si>
  <si>
    <t>Tile Cross Academy - Washwood Heath MAT</t>
  </si>
  <si>
    <t>Caldmore Primary Academy - Academy Transformation Trust</t>
  </si>
  <si>
    <t>Aspens-Services Ltd (Merridale Primary School)</t>
  </si>
  <si>
    <t>Aspens-Services Ltd (Bantock Primary School)</t>
  </si>
  <si>
    <t>Aspens-Services Ltd (Lanesfield Primary School)</t>
  </si>
  <si>
    <t>Stoke Park School - The Futures Trust</t>
  </si>
  <si>
    <t>KCLS Ltd (St Anne's Primary School)</t>
  </si>
  <si>
    <t>Churchill Contract Services Ltd (Stoke Park School and Community Technology College)</t>
  </si>
  <si>
    <t>Coventry College</t>
  </si>
  <si>
    <t>Compass Contract Services (UK) Ltd (Smestow School)</t>
  </si>
  <si>
    <t>The Link Academy - Dudley Academies Trust</t>
  </si>
  <si>
    <t>The Sixth Form College - Summit Learning Trust</t>
  </si>
  <si>
    <t>Aspens Services Ltd (Cottesbrooke Infant School)</t>
  </si>
  <si>
    <t>Olive Hill Primary School - Stour Vale Academy Trust</t>
  </si>
  <si>
    <t>Caterlink Ltd (Stoke Park School)</t>
  </si>
  <si>
    <t>Cardinal Newman Catholic School - Holy Cross MAC</t>
  </si>
  <si>
    <t>LGPS Central</t>
  </si>
  <si>
    <t>Churchill Contract Services Ltd (Moat House Primary School)</t>
  </si>
  <si>
    <t>Netherton COE Primary School - Diocese of Worcester MAT</t>
  </si>
  <si>
    <t>Churchill Contract Services Ltd (Archbishop Ilsley Catholic School)</t>
  </si>
  <si>
    <t>Leigh COE Primary Academy - Diocese of Coventry MAT</t>
  </si>
  <si>
    <t>The Active Wellbeing Society Limited</t>
  </si>
  <si>
    <t>OCS Group UK Ltd (Highfields and Pennfields)</t>
  </si>
  <si>
    <t>Compass Contract Services (UK) Ltd (Uplands Junior School)</t>
  </si>
  <si>
    <t>Birmingham Children's Trust Ltd</t>
  </si>
  <si>
    <t>Jewson Limited (Dudley MBC)</t>
  </si>
  <si>
    <t>D'Eyncourt Primary School - Central Learning Partnership Trust</t>
  </si>
  <si>
    <t>ICE Creates Limited (Coventry City Council)</t>
  </si>
  <si>
    <t>Churchill Contract Services Ltd (Finham Park School)</t>
  </si>
  <si>
    <t>Miquill Catering Ltd (Rednal Hill)</t>
  </si>
  <si>
    <t>Tenon FM Limited (Bournville Junior and Infant School)</t>
  </si>
  <si>
    <t>KWB Corporate Cleaning Ltd (Elms Farm Primary School)</t>
  </si>
  <si>
    <t>Premier Support Services Ltd (Severne Primary School)</t>
  </si>
  <si>
    <t>Villiers Primary School - SHINE Academies</t>
  </si>
  <si>
    <t>Jewellery Quarter Academy - Core Education Trust</t>
  </si>
  <si>
    <t>KWB Corporate Cleaning Ltd (Gilbertstone Primary School)</t>
  </si>
  <si>
    <t>Premier Support Services Ltd (Lady Pool Primary School)</t>
  </si>
  <si>
    <t>St Thomas More Catholic Academy - Holy Cross MAC</t>
  </si>
  <si>
    <t>Richard Lee Primary School - Castle Phoenix Trust</t>
  </si>
  <si>
    <t>Woodthorne Primary School - Perry Hall MAT</t>
  </si>
  <si>
    <t>Alliance in Partnership Ltd (Holy Trinity C of E Primary School)</t>
  </si>
  <si>
    <t>Bishop Ullathorne Catholic School - Holy Cross MAC</t>
  </si>
  <si>
    <t>Alliance in Partnership Ltd (Edgewick Primary School)</t>
  </si>
  <si>
    <t>Premier Support Services Ltd (Braidwood Trust School For The Deaf)</t>
  </si>
  <si>
    <t>Christ The King Catholic Academy - Holy Cross MAC</t>
  </si>
  <si>
    <t>St Elizabeth's Catholic Academy - Holy Cross MAC</t>
  </si>
  <si>
    <t>St Augustines Catholic Academy - Holy Cross MAC</t>
  </si>
  <si>
    <t>Miquill Catering Ltd (Acocks Green Primary School)</t>
  </si>
  <si>
    <t>Tameside Primary Academy - Shireland Collegiate Academy Trust</t>
  </si>
  <si>
    <t>Solo Service Group Ltd (Bordesley Green Girls School)</t>
  </si>
  <si>
    <t>Premier Support Services Ltd (Yenton Primary School)</t>
  </si>
  <si>
    <t>PeoplesFuture Limited</t>
  </si>
  <si>
    <t>Pendergate Ltd (Yardley Primary School)</t>
  </si>
  <si>
    <t>Aspens-Services Ltd (Blue Coat C of E Academy)</t>
  </si>
  <si>
    <t>Aspens-Services Ltd (Whitgreave Infant School)</t>
  </si>
  <si>
    <t>Genie Cleaning Services Ltd (Bartley Green School)</t>
  </si>
  <si>
    <t>Cleantec Services Ltd (Four Dwellings Primary Academy)</t>
  </si>
  <si>
    <t>Pendergate Ltd (Tudor Grange Academies Trust)</t>
  </si>
  <si>
    <t>The Camphill Village Trust Ltd (Dudley MBC)</t>
  </si>
  <si>
    <t>Holy Trinity Catholic School - St Teresa of Calcutta MAC</t>
  </si>
  <si>
    <t>Archbishop Ilsley Catholic School - St Teresa of Calcutta MAC</t>
  </si>
  <si>
    <t>The Pedmore High School - Invictus Education Trust</t>
  </si>
  <si>
    <t>Aspens-Services Ltd (Lordswood Girls School)</t>
  </si>
  <si>
    <t>Birchfield Primary School - Prince Albert Community Trust</t>
  </si>
  <si>
    <t>Compass Contract Services (UK) Ltd (ATT Schools)</t>
  </si>
  <si>
    <t>Princethorpe Junior School - DRB Ignite MAT</t>
  </si>
  <si>
    <t>Titan Aston Academy - Titan Education Trust</t>
  </si>
  <si>
    <t>Computer Systems in Education Limited (CTC Kingshurst Academy)</t>
  </si>
  <si>
    <t>Bellrock Property and Facilities Management Ltd (Tudor Grange Academies Trust)</t>
  </si>
  <si>
    <t>Yenton Primary School - Robin Hood Multi Academy Trust</t>
  </si>
  <si>
    <t>Brookfields Primary School - Create Partnership Trust</t>
  </si>
  <si>
    <t>Aspens-Services Ltd (Yardleys School)</t>
  </si>
  <si>
    <t>Queensbury School - Education Impact Academy Trust</t>
  </si>
  <si>
    <t>The Ladder School - The Mercian Trust</t>
  </si>
  <si>
    <t>Birmingham and Solihull Mental Health Foundation Trust</t>
  </si>
  <si>
    <t>Churchill Contract Services Ltd (Ormiston Shelfield Community Academy)</t>
  </si>
  <si>
    <t>Accuro FM Ltd (Core Academy Trust)</t>
  </si>
  <si>
    <t>Holy Souls Catholic Primary School - St Teresa of Calcutta MAC</t>
  </si>
  <si>
    <t>Miquill Catering Ltd (Yardley Primary School)</t>
  </si>
  <si>
    <t>Busill Jones Primary School - SHINE Academies</t>
  </si>
  <si>
    <t>Churchill Contract Services Ltd (Dorridge Primary School)</t>
  </si>
  <si>
    <t>Cleantec Services Ltd (Montgomery Primary Academy)</t>
  </si>
  <si>
    <t>Aspens-Services Ltd (Wheelers Lane Technology College)</t>
  </si>
  <si>
    <t>CU Recruitment and Admissions Limited</t>
  </si>
  <si>
    <t>Pearl Hyde Community Primary School - Finham Park MAT</t>
  </si>
  <si>
    <t>Greater Birmingham and Solihull Local Enterprise Partnership</t>
  </si>
  <si>
    <t>RM Education Ltd (Academies Enterprise Trust)</t>
  </si>
  <si>
    <t>King Edward VI Balaam Wood Academy - KEVI at Birmingham</t>
  </si>
  <si>
    <t>Colmers Farm Primary School - Excelsior Multi-Academy Trust</t>
  </si>
  <si>
    <t>Pendergate Ltd (Queensbridge School)</t>
  </si>
  <si>
    <t>Northfield Road Primary School - Stour Vale Academy Trust</t>
  </si>
  <si>
    <t>Mellors Catering Services Ltd (Plantsbrook Learning Trust)</t>
  </si>
  <si>
    <t>Bespoke Cleaning Services Ltd (Walsall College)</t>
  </si>
  <si>
    <t>Coombs Catering Partnership Ltd (Moseley High School)</t>
  </si>
  <si>
    <t>Compass Contract Services (UK) Ltd (King Edward VI Academy Trust)</t>
  </si>
  <si>
    <t>Miquill Catering Ltd (Uffculme School)</t>
  </si>
  <si>
    <t>Shireland Technology Primary School - Shireland Collegiate Academy Trust</t>
  </si>
  <si>
    <t>West Bromwich Collegiate Academy - Shireland Collegiate Academy Trust</t>
  </si>
  <si>
    <t>Aspens Services Ltd - Pegasus Primary School</t>
  </si>
  <si>
    <t>Tudor Grange Primary Academy Yew Tree - Tudor Grange Academies Trust</t>
  </si>
  <si>
    <t>Taylor Shaw Ltd (Holy Cross MAC)</t>
  </si>
  <si>
    <t>Ham Dingle Primary Academy - United Learning Trust</t>
  </si>
  <si>
    <t>Taylor Shaw Ltd (Lighthall School)</t>
  </si>
  <si>
    <t>The Olive School - Small Heath - Star Academies</t>
  </si>
  <si>
    <t>SLM Food &amp; Beverage LTD (Solihull MBC)</t>
  </si>
  <si>
    <t>Miquill Catering Ltd (Busill Jones Primary School)</t>
  </si>
  <si>
    <t>Miquill Catering Ltd (Bushbury Hill Primary School)</t>
  </si>
  <si>
    <t>Baileys Catering Ltd (Woodthorpe Junior and Infant Sch)</t>
  </si>
  <si>
    <t>OVERALL BALANCE</t>
  </si>
  <si>
    <t>BLUE</t>
  </si>
  <si>
    <t>PRIMARY RATE</t>
  </si>
  <si>
    <t>FIGURE ENTRY</t>
  </si>
  <si>
    <t>Actual Pay</t>
  </si>
  <si>
    <t>ARREARS (re previous year end)</t>
  </si>
  <si>
    <t>REFUNDS (re previous year end)</t>
  </si>
  <si>
    <t>TOTAL</t>
  </si>
  <si>
    <t>%</t>
  </si>
  <si>
    <t>ASSUMED PAY</t>
  </si>
  <si>
    <t>SUBTOTAL</t>
  </si>
  <si>
    <t>STANDARD CONTRIBUTION BAND</t>
  </si>
  <si>
    <t>ADDITIONAL CONTRIBUTIONS</t>
  </si>
  <si>
    <t>ARCS</t>
  </si>
  <si>
    <t>APCS</t>
  </si>
  <si>
    <r>
      <t>ADJUSTMENTS (re</t>
    </r>
    <r>
      <rPr>
        <b/>
        <sz val="11"/>
        <color theme="1"/>
        <rFont val="Arial"/>
        <family val="2"/>
      </rPr>
      <t xml:space="preserve"> current</t>
    </r>
    <r>
      <rPr>
        <sz val="11"/>
        <color theme="1"/>
        <rFont val="Arial"/>
        <family val="2"/>
      </rPr>
      <t xml:space="preserve"> year end)</t>
    </r>
  </si>
  <si>
    <t>REASON FOR ANY VARIANCE IN RECONCILIATION OF CONTRIBUTIONS</t>
  </si>
  <si>
    <t>EmployerCode</t>
  </si>
  <si>
    <t>PensionablePay</t>
  </si>
  <si>
    <t>AssumedPay</t>
  </si>
  <si>
    <t>ARCs EE</t>
  </si>
  <si>
    <t>ER ADDITIONAL</t>
  </si>
  <si>
    <t>EE ADDITIONAL</t>
  </si>
  <si>
    <t>ER BASIC</t>
  </si>
  <si>
    <t>EE BASIC</t>
  </si>
  <si>
    <t>ARCs ER</t>
  </si>
  <si>
    <t>EMPLOYER NAME</t>
  </si>
  <si>
    <t>APCs EE</t>
  </si>
  <si>
    <t>APCs ER</t>
  </si>
  <si>
    <t>ADJUSTMENTS EE</t>
  </si>
  <si>
    <t>ADJUSTMENT ER</t>
  </si>
  <si>
    <t>TOTALREMITTANCE</t>
  </si>
  <si>
    <t>TOTAL RECEIVABLE</t>
  </si>
  <si>
    <t>PAID TOTAL</t>
  </si>
  <si>
    <t>VARIANCE EES</t>
  </si>
  <si>
    <t>VARIANCE ERS</t>
  </si>
  <si>
    <t>C</t>
  </si>
  <si>
    <t>WEST MIDLANDS PENSION FUND</t>
  </si>
  <si>
    <t>PLEASE COMPLETE THE FIELDS COLOURED</t>
  </si>
  <si>
    <t>Sutton Park Primary School - Prince Albert Community Trust</t>
  </si>
  <si>
    <t>Pheasey Park Farm Primary School - Elston Hall Multi-Academy Trust</t>
  </si>
  <si>
    <t>Blowers Green Primary School - Dudley Academies Trust</t>
  </si>
  <si>
    <t>St Patricks Catholic Primary School - St Francis and St Clare Catholic MAC</t>
  </si>
  <si>
    <t>Cherry Tree Learning Centre - The Skylark Partnership</t>
  </si>
  <si>
    <t>ARREARS EE</t>
  </si>
  <si>
    <t>ARREARS ER</t>
  </si>
  <si>
    <t>REFUNDS EE</t>
  </si>
  <si>
    <t>REFUNDS ER</t>
  </si>
  <si>
    <t>BALANCE EE</t>
  </si>
  <si>
    <t>TOTAL EE</t>
  </si>
  <si>
    <t>TOTAL ER</t>
  </si>
  <si>
    <t>PAID EE</t>
  </si>
  <si>
    <t>PAID ER</t>
  </si>
  <si>
    <t>BALANCE ER</t>
  </si>
  <si>
    <t>TOTAL CONTRIBUTIONS DUE</t>
  </si>
  <si>
    <t>(PLEASE USE THE BLUE BOXES BELOW WITH YOUR REASONS, INCLUDING RELEVANT YEAR FOR ANY ADJUSTMENTS SHOWN)</t>
  </si>
  <si>
    <t xml:space="preserve">  *  THIS DENOTES A MANDATORY FIELD WHICH MUST BE COMPLETED</t>
  </si>
  <si>
    <r>
      <t>EMPLOYER CODE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vertAlign val="superscript"/>
        <sz val="9"/>
        <color theme="1"/>
        <rFont val="Arial"/>
        <family val="2"/>
      </rPr>
      <t>*</t>
    </r>
  </si>
  <si>
    <r>
      <t xml:space="preserve">TOTAL PENSIONABLE PAY </t>
    </r>
    <r>
      <rPr>
        <b/>
        <vertAlign val="superscript"/>
        <sz val="9"/>
        <color theme="1"/>
        <rFont val="Arial"/>
        <family val="2"/>
      </rPr>
      <t>*</t>
    </r>
  </si>
  <si>
    <r>
      <t xml:space="preserve">CONTRIBUTIONS PAID </t>
    </r>
    <r>
      <rPr>
        <b/>
        <vertAlign val="superscript"/>
        <sz val="9"/>
        <color theme="1"/>
        <rFont val="Arial"/>
        <family val="2"/>
      </rPr>
      <t>*</t>
    </r>
  </si>
  <si>
    <t>Aston Manor Academy - Equitas Academies Trust</t>
  </si>
  <si>
    <t>Arden Services (UK) Ltd (Birchfield Primary School)</t>
  </si>
  <si>
    <t>Miquill Catering Ltd (St Bartholomews CE Primary School)</t>
  </si>
  <si>
    <t>Kier Highways Limited (Birmingham City Council)</t>
  </si>
  <si>
    <t>Newtown Primary School - Stour Vale Academy Trust</t>
  </si>
  <si>
    <t>Blue Coat Church of England School and Music College - Inspire Education Trust</t>
  </si>
  <si>
    <t>PRIMARY RATE CONTRIBUTIONS *</t>
  </si>
  <si>
    <t>Citizen Housing Group</t>
  </si>
  <si>
    <t>Whitley Academy - Finham Park Mat</t>
  </si>
  <si>
    <t>Nansen Primary School - Leigh Trust</t>
  </si>
  <si>
    <t>Jubilee Park Academy - Rivers C of E Academy Trust</t>
  </si>
  <si>
    <t>Kingsbury Academy - Thrive Education Partnership</t>
  </si>
  <si>
    <t>Castlewood School - Manor Hall Academy Trust</t>
  </si>
  <si>
    <t>Thomas Telford UTC - Thomas Telford MAT</t>
  </si>
  <si>
    <t>Pine Green Academy- The Shaw Education Trust</t>
  </si>
  <si>
    <t>Summerhill Primary Academy - Rivers C of E Academy Trust</t>
  </si>
  <si>
    <t>Evergreen Academy - The Shaw Education Trust</t>
  </si>
  <si>
    <t>Fortis Academy - The Shaw Education Trust</t>
  </si>
  <si>
    <t>Marlborough Primary School - Leigh Trust</t>
  </si>
  <si>
    <t>Aspens-Services Ltd (Yarnfield Primary School)</t>
  </si>
  <si>
    <t>Aspens-Services Ltd (St James Church of England Primary School)</t>
  </si>
  <si>
    <t>Cleantec Services Ltd (E-ACT)</t>
  </si>
  <si>
    <t>Shenstone Lodge School - Manor Hall Academy Trust</t>
  </si>
  <si>
    <t>Coombs Catering Partnership Ltd (Redhill Infants &amp; Junior School)</t>
  </si>
  <si>
    <t>Coombs Catering Partnership Ltd (Court Farm Primary School)</t>
  </si>
  <si>
    <t>Mellors Catering Services Ltd (CORE Education Trust)</t>
  </si>
  <si>
    <t>Starbank Leadership Academy - Star Academies</t>
  </si>
  <si>
    <t>Coventry University Services Ltd</t>
  </si>
  <si>
    <t>Caterlink Ltd (Tudor Grange Academies Trust)</t>
  </si>
  <si>
    <t>Wallbrook Primary Academy - Shireland Collegiate Academy Trust</t>
  </si>
  <si>
    <t>Accuro FM Ltd (Holy Cross MAC)</t>
  </si>
  <si>
    <t>Blackwood School - Central Co-operative Learning Trust</t>
  </si>
  <si>
    <t>W V Living Limited</t>
  </si>
  <si>
    <t>Swanstaff Recruitment Ltd</t>
  </si>
  <si>
    <t>Caterlink Ltd (Diocese of Coventry Multi Academy Trust)</t>
  </si>
  <si>
    <t>Aspens-Services Ltd (Academies Enterprise Trust)</t>
  </si>
  <si>
    <t>SIGNED</t>
  </si>
  <si>
    <t>DESIGNATION</t>
  </si>
  <si>
    <t>DATE</t>
  </si>
  <si>
    <t>NAME</t>
  </si>
  <si>
    <t>King Edward VI College - Heart of Mercia Multi-Academy Trust</t>
  </si>
  <si>
    <t>St Andrew's Catholic Primary School - Our Lady and All Saints Catholic MAC</t>
  </si>
  <si>
    <t>Our Lady of Compassion Catholic Primary School - Our Lady and All Saints Catholic MAC</t>
  </si>
  <si>
    <t>Our Lady of the Wayside Catholic Primary School - Our Lady and All Saints Catholic MAC</t>
  </si>
  <si>
    <t>Guardian Angels Catholic Primary School - Our Lady and All Saints Catholic MAC</t>
  </si>
  <si>
    <t>Our Lady's Catholic Primary School - Our Lady and All Saints Catholic MAC</t>
  </si>
  <si>
    <t>St Anne's Catholic Primary School - Our Lady and All Saints Catholic MAC</t>
  </si>
  <si>
    <t>St Anthony's Catholic Primary School - Our Lady and All Saints Catholic MAC</t>
  </si>
  <si>
    <t>St Augustine's Catholic Primary School - Our Lady and All Saints Catholic MAC</t>
  </si>
  <si>
    <t>St George and St Teresa Catholic Primary School - Our Lady and All Saints Catholic MAC</t>
  </si>
  <si>
    <t>St John the Baptist Catholic Primary School - Our Lady and All Saints Catholic MAC</t>
  </si>
  <si>
    <t>St Peter's Catholic School - Our Lady and All Saints Catholic MAC</t>
  </si>
  <si>
    <t>St Wilfrids Catholic Primary School - Our Lady and All Saints Catholic MAC</t>
  </si>
  <si>
    <t>Marston Holdings Ltd (Wolverhampton CC)</t>
  </si>
  <si>
    <t>King Edward VI Northfield School for Girls - KEVI at Birmingham</t>
  </si>
  <si>
    <t>Alliance in Partnership Ltd (Sutton Coldfield Grammar School for Girls)</t>
  </si>
  <si>
    <t>FSR1</t>
  </si>
  <si>
    <t>St Mary's C of E Primary Academy &amp; Nursery - Fioretti Trust</t>
  </si>
  <si>
    <t>Innovate Services Limited (Westwood Academy)</t>
  </si>
  <si>
    <t>ABM Catering Ltd (S4S Cluster)</t>
  </si>
  <si>
    <t>Coventry University Online Services</t>
  </si>
  <si>
    <t>Murray Hall Community Trust Limited</t>
  </si>
  <si>
    <t>Equans Limited</t>
  </si>
  <si>
    <t>Tudor Grange Academy Kingshurst - Tudor Grange Academies Trust</t>
  </si>
  <si>
    <t>Plantsbrook School - Broadleaf Partnership Trust</t>
  </si>
  <si>
    <t>Oldbury Academy - Stour Vale Academy Trust</t>
  </si>
  <si>
    <t>Heath Park - Central Learning Partnership Trust</t>
  </si>
  <si>
    <t>Mitie Catering Services Ltd (Smethwick)</t>
  </si>
  <si>
    <t>Mesty Croft Academy - Perry Hall MAT</t>
  </si>
  <si>
    <t>Moseley Park - Central Learning Partnership Trust</t>
  </si>
  <si>
    <t>Equans Limited (Broadway School)</t>
  </si>
  <si>
    <t>Equans Limited (Moseley school)</t>
  </si>
  <si>
    <t>Equans Limited (Waverley School)</t>
  </si>
  <si>
    <t>Mitie Facilities Management Ltd (OCOS/WODO/Tipton Schools)</t>
  </si>
  <si>
    <t>Mitie Facilities Management Ltd (Rowley Campus)</t>
  </si>
  <si>
    <t>St Peters Collegiate School - Three Spires Trust</t>
  </si>
  <si>
    <t>Woden Primary School - Central Learning Partnership Trust</t>
  </si>
  <si>
    <t>Equans Limited (HM and Stockland Green School)</t>
  </si>
  <si>
    <t>Bentley Heath Church of England Primary School - Birmingham Diocesan Multi-Academy Trust</t>
  </si>
  <si>
    <t>Town Junior School - Broadleaf Partnership Trust</t>
  </si>
  <si>
    <t>Westcroft School - Central Learning Partnership Trust</t>
  </si>
  <si>
    <t>Finham Park 2- Finham Park MAT</t>
  </si>
  <si>
    <t>Coppice School - Central Learning Partnership Trust</t>
  </si>
  <si>
    <t>Mayfield School - Education Impact Academy Trust</t>
  </si>
  <si>
    <t>Perryfields Academy - Broadleaf Partnership Trust</t>
  </si>
  <si>
    <t>Mitie Cleaning &amp; Environmental Services limted (Lyndon Academy)</t>
  </si>
  <si>
    <t>Charter Primary School - Castle Phoenix Trust</t>
  </si>
  <si>
    <t>Alderman's Green Primary School - Triumph Multi Academy Trust</t>
  </si>
  <si>
    <t>Turves Green Boys School - Matrix Academy trust</t>
  </si>
  <si>
    <t>OCS Group UK Ltd (St Matthias)</t>
  </si>
  <si>
    <t>Lightwoods Primary Academy - Shireland Collegiate Academy Trust</t>
  </si>
  <si>
    <t>Prince Albert High School - Prince Albert Community Trust</t>
  </si>
  <si>
    <t>ABM Catering Ltd (Langley School)</t>
  </si>
  <si>
    <t>Lea Hall Academy - Forward Education Trust</t>
  </si>
  <si>
    <t>High Point Academy - Forward Education Trust</t>
  </si>
  <si>
    <t>Rufford Primary School - Invictus Education Trust</t>
  </si>
  <si>
    <t>St Joseph's Catholic Primary School - St Teresa of Calcutta MAC</t>
  </si>
  <si>
    <t>St Chad's Catholic Primary School - St Teresa of Calcutta MAC</t>
  </si>
  <si>
    <t>The Rosary Catholic Primary School - St Teresa of Calcutta MAC</t>
  </si>
  <si>
    <t>Leycroft Academy - Forward Education Trust</t>
  </si>
  <si>
    <t>BOA Stage and Screen Production Academy - Birmingham Ormiston Academy</t>
  </si>
  <si>
    <t>REASON FOR VARIANCE</t>
  </si>
  <si>
    <t xml:space="preserve"> </t>
  </si>
  <si>
    <t>VARIANCE IN EMPLOYEES *</t>
  </si>
  <si>
    <t>VARIANCE IN EMPLOYERS *</t>
  </si>
  <si>
    <t>SIGNED *</t>
  </si>
  <si>
    <t>NAME *</t>
  </si>
  <si>
    <t>JOB TITLE *</t>
  </si>
  <si>
    <t>DATE *</t>
  </si>
  <si>
    <r>
      <t xml:space="preserve">EMPLOYEE 
</t>
    </r>
    <r>
      <rPr>
        <b/>
        <sz val="8"/>
        <color theme="1"/>
        <rFont val="Arial"/>
        <family val="2"/>
      </rPr>
      <t>(Main Scheme &amp; 50/50)</t>
    </r>
  </si>
  <si>
    <t>Gospel Oak School - Central Region Schools Trust</t>
  </si>
  <si>
    <t>Holyhead School - Central Region Schools Trust</t>
  </si>
  <si>
    <t>Compass Contract Services (UK) Ltd (Hamstead Hall Academy Trust)</t>
  </si>
  <si>
    <t>Fit For Sport Ltd (Walsall MBC)</t>
  </si>
  <si>
    <t>Caterlink Ltd (Shaw Education Trust)</t>
  </si>
  <si>
    <t>Alliance in Partnership Ltd (Netherton Primary School)</t>
  </si>
  <si>
    <t>CU Corporate Services Limited</t>
  </si>
  <si>
    <t>Coombs Catering Partnership Ltd (Heath Mount Schools)</t>
  </si>
  <si>
    <t>ABM Catering Ltd (Prince Albert Community Trust)</t>
  </si>
  <si>
    <t>ABM Catering Ltd (Leigh Trust)</t>
  </si>
  <si>
    <t>Miquill Catering Ltd (The Cromwell Trust)</t>
  </si>
  <si>
    <t>Birches Green Junior School - Robin Hood Multi Academy Trust</t>
  </si>
  <si>
    <t>Coventry University College Limited</t>
  </si>
  <si>
    <t>Tarmac Ltd</t>
  </si>
  <si>
    <t>Equans Regeneration Ltd</t>
  </si>
  <si>
    <t>Mellors Catering Services Ltd (Star Academies)</t>
  </si>
  <si>
    <t>Shireland Collegiate Academy - Shireland Collegiate Academy Trust</t>
  </si>
  <si>
    <t>Q3 Academy - The Mercian Trust</t>
  </si>
  <si>
    <t>Ormiston Shelfield Community Academy - Ormiston Academies Trust</t>
  </si>
  <si>
    <t>Ormiston Sandwell Community Academy - Ormiston Academies Trust</t>
  </si>
  <si>
    <t>Park Hall Academy - Arden Multi-Academy Trust</t>
  </si>
  <si>
    <t>E-ACT Heartlands Academy - E-ACT Multi-Academy Trust</t>
  </si>
  <si>
    <t>E-ACT Shenley Academy - E-ACT Multi-Academy Trust</t>
  </si>
  <si>
    <t>ARK St Albans Academy - ARK Schools</t>
  </si>
  <si>
    <t>Sidney Stringer Academy - Sidney Stringer Academy Trust</t>
  </si>
  <si>
    <t>E-ACT North Birmingham Academy - E-ACT Multi-Academy Trust</t>
  </si>
  <si>
    <t>Harborne Academy - Harborne Academy SAT</t>
  </si>
  <si>
    <t>Arden Academy - Arden Multi-Academy Trust</t>
  </si>
  <si>
    <t>Park Hall Infant Academy - The Loriners MAT</t>
  </si>
  <si>
    <t>St Patricks Church of England Primary Academy - St Patricks Church of England Primary SAT</t>
  </si>
  <si>
    <t>Tudor Grange Academy Solihull - Tudor Grange Academies Trust</t>
  </si>
  <si>
    <t>John Henry Newman Catholic College - John Henry Newman Catholic College SAT</t>
  </si>
  <si>
    <t>Wood Green Academy - Wood Green Academy SAT</t>
  </si>
  <si>
    <t>Lordswood Girls' School and Sixth Form Centre - KEVI at Birmingham</t>
  </si>
  <si>
    <t>Ryders Hayes School - Ryders Hayes School SAT</t>
  </si>
  <si>
    <t>Kings Norton Girls' School and Language College - Kings Norton Girls' School SAT</t>
  </si>
  <si>
    <t>Bartley Green School - Bartley Green School SAT</t>
  </si>
  <si>
    <t>Sutton Coldfield Grammar School for Girls - Sutton Coldfield Grammar School for Girls SAT</t>
  </si>
  <si>
    <t>Heart of England School - Heart of England School SAT</t>
  </si>
  <si>
    <t>Light Hall School - Light Hall School SAT</t>
  </si>
  <si>
    <t>Rookery School - Rookery School SAT</t>
  </si>
  <si>
    <t>Finham Park School - Finham Park MAT</t>
  </si>
  <si>
    <t>Langley School - Langley School SAT</t>
  </si>
  <si>
    <t>Alderbrook School - Alderbrook School SAT</t>
  </si>
  <si>
    <t>Lode Heath School - Arden Multi-Academy Trust</t>
  </si>
  <si>
    <t>Deanery Church of England School - Deanery Church of England School SAT</t>
  </si>
  <si>
    <t>Hillcrest School and Sixth Form Centre - Hillcrest School and Sixth Form Centre SAT</t>
  </si>
  <si>
    <t>George Salter Academy - Ormiston Academies Trust</t>
  </si>
  <si>
    <t>King Edward VI Handsworth School - KEVI AT Birmingham</t>
  </si>
  <si>
    <t>King Edward VI Aston School - KEVI AT Birmingham</t>
  </si>
  <si>
    <t>Arthur Terry Learning Partnership Schools - Arthur Terry Learning Partnership</t>
  </si>
  <si>
    <t>Nishkam School Trust Schools - Nishkam Schools Trust</t>
  </si>
  <si>
    <t>The Streetly Academy - The Streetly Academy SAT</t>
  </si>
  <si>
    <t>Ormiston Forge Academy - Ormiston Academies Trust</t>
  </si>
  <si>
    <t>Park Hall Academy - The Loriners MAT</t>
  </si>
  <si>
    <t>Joseph Leckie Academy - Joseph Leckie Academy SAT</t>
  </si>
  <si>
    <t>E-ACT Willenhall Academy - E-ACT Multi-Academy Trust</t>
  </si>
  <si>
    <t>Hall Green Secondary School - Hall Green Secondary School SAT</t>
  </si>
  <si>
    <t>Rockwood Academy - Core Education Trust</t>
  </si>
  <si>
    <t>Bishop Vesey's Grammar School - Bishop Vesey's Grammar School SAT</t>
  </si>
  <si>
    <t>Tudor Grange Primary Academy Hockley Heath - Tudor Grange Academies Trust</t>
  </si>
  <si>
    <t>Warren Farm Primary School - Warren Farm Primary School SAT</t>
  </si>
  <si>
    <t>St Johns C of E Primary School - St Johns C of E Primary School SAT</t>
  </si>
  <si>
    <t>Coundon Court Academy - Coundon Court Academy SAT</t>
  </si>
  <si>
    <t>Barr View Primary &amp; Nursery Academy - Barr View Primary &amp; Nursery Academy SAT</t>
  </si>
  <si>
    <t>Timberley Academy - Timberley Academy SAT</t>
  </si>
  <si>
    <t>Erdington Hall Primary Academy - Summit Learning Trust</t>
  </si>
  <si>
    <t>Woodlands Academy of Learning - Woodlands Academy of Learning SAT</t>
  </si>
  <si>
    <t>Aston University Engineering Academy Birmingham - Aston University Engineering Academy Birmingham SAT</t>
  </si>
  <si>
    <t>Green Meadow Primary School - Excelsior Multi-Academy Trust</t>
  </si>
  <si>
    <t>ARK Tindal Primary Academy - ARK Schools</t>
  </si>
  <si>
    <t>George Dixon Academy - George Dixon Academy SAT</t>
  </si>
  <si>
    <t>Dorrington Academy - Dorrington Academy SAT</t>
  </si>
  <si>
    <t>ARK Kings Academy - ARK Schools</t>
  </si>
  <si>
    <t>Nechells Primary E-ACT Academy - E-ACT Multi-Academy Trust</t>
  </si>
  <si>
    <t>Ormiston Academies Trust Central Office - Ormiston Academies Trust</t>
  </si>
  <si>
    <t>East Birmingham Network Academy - EBN Trust</t>
  </si>
  <si>
    <t>Alston Primary School - Leigh Trust</t>
  </si>
  <si>
    <t>Greenholm Primary School SAT</t>
  </si>
  <si>
    <t>Blue Coat Church of England (Walsall) - Blue Coat Church of England (Walsall) SAT</t>
  </si>
  <si>
    <t>Percy Shurmer Primary Academy - Academies Enterprise Trust</t>
  </si>
  <si>
    <t>West Walsall E-ACT Academy - E-ACT Multi-Academy Trust</t>
  </si>
  <si>
    <t>Birmingham Ormiston Academy - Birmingham Ormiston Academy</t>
  </si>
  <si>
    <t>St Clements C of E Academy Nechells - Birmingham Diocesan Multi-Academy Trust</t>
  </si>
  <si>
    <t>Oasis Academy Blakenhale Junior - Oasis Community Learning</t>
  </si>
  <si>
    <t>Oasis Academy Woodview - Oasis Community Learning</t>
  </si>
  <si>
    <t>Oasis Academy Blakenhale Infants - Oasis Community Learning</t>
  </si>
  <si>
    <t>Tame Valley Academy - Greenheart Learning Partnership</t>
  </si>
  <si>
    <t>Oasis Academy Short Heath - Oasis Community Learning</t>
  </si>
  <si>
    <t>Yardleys School - Yardleys School SAT</t>
  </si>
  <si>
    <t>Woods Bank Academy - The Elliot Foundation Academies Trust</t>
  </si>
  <si>
    <t>Merritts Brook E-ACT Primary Academy - E-ACT Multi-Academy Trust</t>
  </si>
  <si>
    <t>Reedswood E-ACT Primary Academy - E-ACT Multi-Academy Trust</t>
  </si>
  <si>
    <t>James Brindley School - James Brindley School SAT</t>
  </si>
  <si>
    <t>Mansfield Green E-ACT Primary Academy - E-ACT Multi-Academy Trust</t>
  </si>
  <si>
    <t>Bramford Primary School - Griffin Schools Trust</t>
  </si>
  <si>
    <t>Edgar Stammers Academy - Greenheart Learning Partnership</t>
  </si>
  <si>
    <t>Knowle CE Primary Academy - Knowle CE Primary Academy SAT</t>
  </si>
  <si>
    <t>St Joseph's Catholic Primary School - The John Paul II MAC</t>
  </si>
  <si>
    <t>St Nicholas Catholic Primary School - The John Paul II MAC</t>
  </si>
  <si>
    <t>Holy Cross Catholic Primary School - The John Paul II MAC</t>
  </si>
  <si>
    <t>Bishop Walsh Catholic School - The John Paul II MAC</t>
  </si>
  <si>
    <t>Q3 Tipton - The Mercian Trust</t>
  </si>
  <si>
    <t>St John's and St Peter's CofE Academy - All Saints Multi Academy Trust</t>
  </si>
  <si>
    <t>Acocks Green Primary School - Acocks Green Primary School SAT</t>
  </si>
  <si>
    <t>Washwood Heath Academy - Washwood Heath MAT</t>
  </si>
  <si>
    <t>Oasis Academy Boulton - Oasis Community Learning</t>
  </si>
  <si>
    <t>Oasis Academy Hobmoor - Oasis Community Learning</t>
  </si>
  <si>
    <t>President Kennedy School - The Futures Trust</t>
  </si>
  <si>
    <t>Hawkesley Church Primary Academy - Birmingham Diocesan Multi-Academy Trust</t>
  </si>
  <si>
    <t>Birchills Academy - St Chad's Academies Trust</t>
  </si>
  <si>
    <t>Fairway Primary Academy - Greenheart Learning Partnership</t>
  </si>
  <si>
    <t>Ocker Hill Junior Academy - Ocker Hill Academy Trust</t>
  </si>
  <si>
    <t>Silvertrees Academy - Silvertrees academy SAT</t>
  </si>
  <si>
    <t>St Joseph's Academy - The St John Bosco MAC</t>
  </si>
  <si>
    <t>Bishop Milner Academy - The St John Bosco MAC</t>
  </si>
  <si>
    <t>St Chads Academy - The St John Bosco MAC</t>
  </si>
  <si>
    <t>Reaside Academy - Greenheart Learning Partnership</t>
  </si>
  <si>
    <t>St Bartholomew's C of E Primary Academy - Diocese of Coventry MAT</t>
  </si>
  <si>
    <t>The Orchards  Primary Academy - Greenheart Learning Partnership</t>
  </si>
  <si>
    <t>Wednesbury Oak Academy - Wednesbury Oak Academy SAT</t>
  </si>
  <si>
    <t>Robin Hood Academy - Robin Hood Multi Academy Trust</t>
  </si>
  <si>
    <t>Woodhouse Primary Academy - Greenheart Learning Partnership</t>
  </si>
  <si>
    <t>Broadway Academy - Broadway Academy SAT</t>
  </si>
  <si>
    <t>Twickenham Primary School - Twickenham Primary School SAT</t>
  </si>
  <si>
    <t>St Paul's C of E Primary Academy - St Paul's C of E Primary SAT</t>
  </si>
  <si>
    <t>Greenheart Learning Partnership Central Office - Greenheart Learning Partnership</t>
  </si>
  <si>
    <t>Wodensborough Ormiston Academy - Ormiston Academies Trust</t>
  </si>
  <si>
    <t>Wolverhampton Girls High School - Wolverhampton Girls High School SAT</t>
  </si>
  <si>
    <t>Oasis Academy Foundry - Oasis Community Learning</t>
  </si>
  <si>
    <t>Riverbank Academy - Sidney Stringer Academy Trust</t>
  </si>
  <si>
    <t>Reach School - The Reach Free School Trust</t>
  </si>
  <si>
    <t>WMG Academy for Young Engineers (Coventry) - WMG Academy for Young Engineers MAT</t>
  </si>
  <si>
    <t>Cottesbrooke Infant and Nursery School - Cottesbrooke Infant and Nursery School SAT</t>
  </si>
  <si>
    <t>Smestow School - Matrix Academy Trust</t>
  </si>
  <si>
    <t>Marston Green Infant Academy - Marston Green Infant Academy SAT</t>
  </si>
  <si>
    <t>Smith's Wood Primary Academy - Smith's Wood Primary Academy SAT</t>
  </si>
  <si>
    <t>Integral UK Ltd (Hill Farm Primary School)</t>
  </si>
  <si>
    <t>St Johns C of E Academy - Diocese of Coventry MAT</t>
  </si>
  <si>
    <t>Heathlands Academy - Greenheart Learning Partnership</t>
  </si>
  <si>
    <t>Wednesfield High Academy - Matrix Academy Trust</t>
  </si>
  <si>
    <t>Albert Bradbeer Primary School - Greenheart Learning Partnership</t>
  </si>
  <si>
    <t>Sacred Heart Academy - Romero MAC</t>
  </si>
  <si>
    <t>Good Shepherd Primary School - Romero MAC</t>
  </si>
  <si>
    <t>All Saints National Academy - St Chad's Academies Trust</t>
  </si>
  <si>
    <t>St Gregory's Catholic Primary Academy - Emmaus Catholic Academy Trust</t>
  </si>
  <si>
    <t>Our Lady &amp; St Hubert's Catholic Primary Academy - Emmaus Catholic Academy Trust</t>
  </si>
  <si>
    <t>St Francis Xavier Catholic Primary Academy - Emmaus Catholic Academy Trust</t>
  </si>
  <si>
    <t>St Philip's Catholic Primary Academy - Emmaus Catholic Academy Trust</t>
  </si>
  <si>
    <t>Seva Free School - Sevak Education Trust</t>
  </si>
  <si>
    <t>St Brigid's Catholic Primary School - Lumen Christi Catholic MAC</t>
  </si>
  <si>
    <t>St Columba's Catholic Primary School - Lumen Christi Catholic MAC</t>
  </si>
  <si>
    <t>St Joseph's Catholic Primary School - Emmaus Catholic Academy Trust</t>
  </si>
  <si>
    <t>Our Lady of Fatima Catholic Primary School - Emmaus Catholic Academy Trust</t>
  </si>
  <si>
    <t>St Mary's Catholic Primary School - Emmaus Catholic Academy Trust</t>
  </si>
  <si>
    <t>Calthorpe Academy - Thrive Education Partnership</t>
  </si>
  <si>
    <t>Crestwood School - Invictus Education Trust</t>
  </si>
  <si>
    <t>Hillstone Primary School - Hillstone Primary School SAT</t>
  </si>
  <si>
    <t>Ellowes Hall Sports College - Invictus Education Trust</t>
  </si>
  <si>
    <t>Wyndcliffe Primary School - Leigh Trust</t>
  </si>
  <si>
    <t>Manor Primary School - Manor Multi-Academy Trust</t>
  </si>
  <si>
    <t>St Johns C of E Primary Academy - St Chad's Academies Trust</t>
  </si>
  <si>
    <t>St Martin's C of E Primary School - St Martin's Multi Academy Trust</t>
  </si>
  <si>
    <t>St Paul's Catholic Primary School - Lumen Christi Catholic MAC</t>
  </si>
  <si>
    <t>St James Catholic Primary School - Lumen Christi Catholic MAC</t>
  </si>
  <si>
    <t>St Joseph's Catholic Primary School - Lumen Christi Catholic MAC</t>
  </si>
  <si>
    <t>St Thomas Aquinas Catholic School - Lumen Christi Catholic MAC</t>
  </si>
  <si>
    <t>Field View Primary School - St Martin's Multi Academy Trust</t>
  </si>
  <si>
    <t>Saltley Academy - Washwood Heath MAT</t>
  </si>
  <si>
    <t>Barr's Hill School Academy - The Futures Trust</t>
  </si>
  <si>
    <t>Walsgrave C of E Academy - Inspire Education Trust</t>
  </si>
  <si>
    <t>Waverley School - The Waverley Education Foundation Ltd</t>
  </si>
  <si>
    <t>Academy Transformation Trust Central Office - Academy Transformation Trust</t>
  </si>
  <si>
    <t>Heathfield Primary School - Prince Albert Community Trust</t>
  </si>
  <si>
    <t>Moor Green Primary Academy - REAch2 Academy Trust</t>
  </si>
  <si>
    <t>Prince Albert Primary School - Prince Albert Community Trust</t>
  </si>
  <si>
    <t>Beechwood C of E Primary School - DRB Ignite MAT</t>
  </si>
  <si>
    <t>The Kalsa Academy Wolverhampton - The Khalsa Academies Trust</t>
  </si>
  <si>
    <t>Northfield Manor Primary Academy - Victoria Academies Trust</t>
  </si>
  <si>
    <t>ARK Boulton Academy - ARK Schools</t>
  </si>
  <si>
    <t>The Edge Academy - The Edge Academy SAT</t>
  </si>
  <si>
    <t>The Bromley-Pensnett Primary School - DRB Ignite MAT</t>
  </si>
  <si>
    <t>Manor Way Primary Academy - Windsor Academy Trust</t>
  </si>
  <si>
    <t>Alliance in Partnership Ltd (St Matthias School)</t>
  </si>
  <si>
    <t>Elston Hall Primary School - Elston Hall Multi-Academy Trust</t>
  </si>
  <si>
    <t>Shireland Biomedical UTC - Shireland Collegiate Academy Trust</t>
  </si>
  <si>
    <t>King Solomon International Business School - Falcon Education Academies Trust</t>
  </si>
  <si>
    <t>The Romero Catholic Academy Central Office - Romero MAC</t>
  </si>
  <si>
    <t>Inspire Education Trust Central Office - Inspire Education Trust</t>
  </si>
  <si>
    <t>Highfields School - Highfields School SAT</t>
  </si>
  <si>
    <t>Pool Hayes Academy - Academy Transformation Trust</t>
  </si>
  <si>
    <t>Aston Tower Community Primary School - Aston Tower Multi-Academy Trust</t>
  </si>
  <si>
    <t>Wolverhampton Vocational Training Centre - Central Learning Partnership Trust</t>
  </si>
  <si>
    <t>Compass Contract Services (UK) Ltd (Hall Green Secondary School)</t>
  </si>
  <si>
    <t>Lodge Farm Primary School - SHINE Academies</t>
  </si>
  <si>
    <t>Palmers Cross Primary Academy - Elston Hall Multi-Academy Trust</t>
  </si>
  <si>
    <t>North Walsall Primary Academy - Academy Transformation Trust</t>
  </si>
  <si>
    <t>Lyng Hall School - Finham Park MAT</t>
  </si>
  <si>
    <t>Hob Green Primary School - DRB Ignite MAT</t>
  </si>
  <si>
    <t>Streetsbrook Infant and Early Years Academy - Streetsbrook Academy Trust</t>
  </si>
  <si>
    <t>Princethorpe Infant School - DRB Ignite MAT</t>
  </si>
  <si>
    <t>The Oval Primary School - DRB Ignite MAT</t>
  </si>
  <si>
    <t>Audley Primary School - DRB Ignite MAT</t>
  </si>
  <si>
    <t>Gossey Lane Academy - Washwood Heath MAT</t>
  </si>
  <si>
    <t>Leasowes High School - Invictus Education Trust</t>
  </si>
  <si>
    <t>Erdington Academy - Fairfax Multi-Academy Trust</t>
  </si>
  <si>
    <t>Smith's Wood Academy - Fairfax Multi-Academy Trust</t>
  </si>
  <si>
    <t>Conway Primary School - Create Partnership Trust</t>
  </si>
  <si>
    <t>Greet Primary School - Create Partnership Trust</t>
  </si>
  <si>
    <t>Edward the Elder Primary - Elston Hall Multi-Academy Trust</t>
  </si>
  <si>
    <t>Tenterfields Primary Academy - Windsor Academy Trust</t>
  </si>
  <si>
    <t>St Francis CE Primary School and Nursery - Fioretti Trust</t>
  </si>
  <si>
    <t>Hill Avenue Academy - Manor Multi-Academy Trust</t>
  </si>
  <si>
    <t>East Park Academy - Manor Multi-Academy Trust</t>
  </si>
  <si>
    <t>Broadmeadow Special School - Central Learning Partnership Trust</t>
  </si>
  <si>
    <t>Hearsall Community Academy - Inspire Education Trust</t>
  </si>
  <si>
    <t>Bushbury Lane Academy - Reach2 Academy Trust</t>
  </si>
  <si>
    <t>Canterbury Cross Primary School - Canterbury Cross Educational Trust</t>
  </si>
  <si>
    <t>Cedars Academy- Robin Hood Multi Academy Trust</t>
  </si>
  <si>
    <t>Courthouse Green Primary School - Triumph Multi Academy Trust</t>
  </si>
  <si>
    <t>Topcliffe School - Washwood Heath MAT</t>
  </si>
  <si>
    <t>Bordesley Village Primary School - Cromwell Learning Community Academy Trust</t>
  </si>
  <si>
    <t>Compass Contract Services (UK) Ltd (Arthur Terry LP)</t>
  </si>
  <si>
    <t>Matrix Academy Trust Central Office - Matrix Academy Trust</t>
  </si>
  <si>
    <t>WMG Academy for Young Engineers (Solihull) - WMG Academy for Young Engineers MAT</t>
  </si>
  <si>
    <t>Aspens-Services Ltd (Fairfax Mat)</t>
  </si>
  <si>
    <t>Turves Green Primary School - Excelsior Multi-Academy Trust</t>
  </si>
  <si>
    <t>Netherbrook Primary School - The Elliot Foundation Academies Trust</t>
  </si>
  <si>
    <t>Dudley Wood Primary School - Rivers C of E Academy Trust</t>
  </si>
  <si>
    <t>Ormiston SWB Academy - Ormiston Academies Trust</t>
  </si>
  <si>
    <t>Barnardo's (Birmingham CC)</t>
  </si>
  <si>
    <t>Sledmere Primary School - Perry Hall MAT</t>
  </si>
  <si>
    <t>Kates Hill Primary School - Dudley Academies Trust</t>
  </si>
  <si>
    <t>Woodfield Primary School - St Bartholomew's CE Multi Academy Trust</t>
  </si>
  <si>
    <t>St James Academy - Dudley Academies Trust</t>
  </si>
  <si>
    <t>Birmingham Diocesan Multi-Academy Trust Central Office - Birmingham Diocesan Multi-Academy Trust</t>
  </si>
  <si>
    <t>Goldthorn Park Primary - Elston Hall Multi-Academy Trust</t>
  </si>
  <si>
    <t>Ormiston NEW Academy - Ormiston Academies Trust</t>
  </si>
  <si>
    <t>Priory Primary School - Hales Valley Multi-Academy Trust</t>
  </si>
  <si>
    <t>Hurst Hill Primary School - Hales Valley Multi-Academy Trust</t>
  </si>
  <si>
    <t>Small Heath Leadership Academy - Star Academies</t>
  </si>
  <si>
    <t>Arden Services (UK) Ltd (Highfields J&amp;I School)</t>
  </si>
  <si>
    <t>City Academy - Core Education Trust</t>
  </si>
  <si>
    <t>Arena Academy - Core Education Trust</t>
  </si>
  <si>
    <t>ARK Victoria Academy - ARK Schools</t>
  </si>
  <si>
    <t>St John Vianney Catholic Primary School - Holy Cross MAC</t>
  </si>
  <si>
    <t>Dudley Academies Trust Central Office - Dudley Academies Trust</t>
  </si>
  <si>
    <t>St Margaret's C of E Primary School - Birmingham Diocesan Multi-Academy Trust</t>
  </si>
  <si>
    <t>St Thomas' C of E Primary School - Manor Multi-Academy Trust</t>
  </si>
  <si>
    <t>St Alban's C of E Primary School - Manor Multi-Academy Trust</t>
  </si>
  <si>
    <t>Hive College - Education Impact Academy Trust</t>
  </si>
  <si>
    <t>Solihull Alternative Provision Academy - Solihull Alternative Provision Academy Trust</t>
  </si>
  <si>
    <t>St Mary and St John Junior and Infant School - The John Paul II MAC</t>
  </si>
  <si>
    <t>Ulverley School - Robin Hood Multi Academy Trust</t>
  </si>
  <si>
    <t>Mellors Catering Services Ltd (Kingswinford Academy)</t>
  </si>
  <si>
    <t>Churchill Contract Services Ltd (Langley School)</t>
  </si>
  <si>
    <t>Mellors Catering Services Ltd (Wednesbury Learning Commuinity Trust)</t>
  </si>
  <si>
    <t>St Peter and St Paul RC Junior and Infant School - The John Paul II MAC</t>
  </si>
  <si>
    <t>Springfield Primary Academy - REAch2 Academy Trust</t>
  </si>
  <si>
    <t>Trinity C of E Primary Academy - St Chad's Academies Trust</t>
  </si>
  <si>
    <t>DRB Ignite Multi-Academy Trust Central Office - DRB Ignite Multi-Academy Trust</t>
  </si>
  <si>
    <t>Compass Contract Services (UK) Ltd (Reach2 MAT)</t>
  </si>
  <si>
    <t>Holy Cross MAC Central Office - Holy Cross MAC</t>
  </si>
  <si>
    <t>Sacred Heart Catholic School - The John Paul II MAC</t>
  </si>
  <si>
    <t>Coombs Catering Partnership Ltd (Cotteridge/Kings Norton)</t>
  </si>
  <si>
    <t>St Barnabas C of E Primary School - Fioretti Trust</t>
  </si>
  <si>
    <t>ABM Catering Ltd (Raddlebarn Primary School)</t>
  </si>
  <si>
    <t>SLM Community Leisure Limited (Solihull MBC)</t>
  </si>
  <si>
    <t>KWB Corporate Cleaning Ltd (Create Partnership Trust)</t>
  </si>
  <si>
    <t>Miquill Catering Ltd (Elston Hall Multi Academy Trust)</t>
  </si>
  <si>
    <t>St Mary's Catholic Primary School - The St John Bosco MAC</t>
  </si>
  <si>
    <t>St Edmund Campion Catholic School - The John Paul II MAC</t>
  </si>
  <si>
    <t>Stuart Bathurst Catholic High School - The St John Bosco MAC</t>
  </si>
  <si>
    <t>St Thomas More Catholic Primary School - Lumen Christi Catholic MAC</t>
  </si>
  <si>
    <t>SIPS Education Ltd (Sladefield Primary School)</t>
  </si>
  <si>
    <t>St Anthony's Catholic Primary Academy - St Francis and St Clare Catholic MAC</t>
  </si>
  <si>
    <t>Miquill Catering Ltd (Potters Green Primary School)</t>
  </si>
  <si>
    <t>ABM Catering Ltd (Robin Hood Multi Academy Trust)</t>
  </si>
  <si>
    <t>Brownhills Ormiston Academy - Ormiston Academies Trust</t>
  </si>
  <si>
    <t>Caterlink Ltd (Cockshut Hill School)</t>
  </si>
  <si>
    <t>Alliance in Partnership Ltd (Saint John Wall Catholic School)</t>
  </si>
  <si>
    <t>Compass Contract Services (UK Ltd (St Francis and St Clare MAC)</t>
  </si>
  <si>
    <t>Lady Katherine Leveson Church of England Primary School - Birmingham Diocesan Multi-Academy Trust</t>
  </si>
  <si>
    <t>Compass Contract Services UK Ltd (DRB Ignite MAT)</t>
  </si>
  <si>
    <t>Maxim FM Ltd (Matrix Academy Trust)</t>
  </si>
  <si>
    <t>Caterlink Ltd (Nansen Primary School)</t>
  </si>
  <si>
    <t>Abbey Catholic Primary School - The John Paul II MAC</t>
  </si>
  <si>
    <t>Aspens-Services Ltd (Reedswood EAct Primary Academy)</t>
  </si>
  <si>
    <t>Coombs Catering Partnership Ltd (Lakey Lane Primary)</t>
  </si>
  <si>
    <t>Hateley Heath Primary School - Manor Multi-Academy Trust</t>
  </si>
  <si>
    <t>Foxyards Primary School - Manor Multi-Academy Trust</t>
  </si>
  <si>
    <t>Arden Multi Academy Trust Head Office - Arden Multi-Academy Trust</t>
  </si>
  <si>
    <t>St John Fisher Catholic Primary School - Lumen Christi Catholic MAC</t>
  </si>
  <si>
    <t>St John Bosco Catholic Primary School - The St John Bosco MAC</t>
  </si>
  <si>
    <t>St Bernadette's Catholic Primary School - The St John Bosco MAC</t>
  </si>
  <si>
    <t>Sodexo Ltd (Birmingham Diocesan Multi Academy Trust)</t>
  </si>
  <si>
    <t>ABM Catering Ltd (Finham Primary School)</t>
  </si>
  <si>
    <t>Miquill Catering Ltd (John Paul II Multi-Academy Trust)</t>
  </si>
  <si>
    <t>SIPS Education Ltd (Aston Tower MAT)</t>
  </si>
  <si>
    <t>Dolce Ltd (Hill Farm Primary)</t>
  </si>
  <si>
    <t>Innovate Services Limited (The Mercian Trust)</t>
  </si>
  <si>
    <t>Aspens Services (Whitecrest Primary)</t>
  </si>
  <si>
    <t>Aspens Services (Aldermans Green)</t>
  </si>
  <si>
    <t>Alliance in Partnership Ltd (St Patrick's Primary Academy)</t>
  </si>
  <si>
    <t>Aspens-Services Ltd (North Birmingham Academy)</t>
  </si>
  <si>
    <t>Coombs Catering Partnership Ltd (All Saints Multi Academy Trust)</t>
  </si>
  <si>
    <t>Brownhills West Primary School - Central Co-operative Learning Trust</t>
  </si>
  <si>
    <t>Thrive Education Partnership Central Office - Thrive Education Partnership</t>
  </si>
  <si>
    <t>St Mark's Catholic Primary School - The St John Bosco MAC</t>
  </si>
  <si>
    <t>Equans Regeneration Ltd (BCC)</t>
  </si>
  <si>
    <t>Coventry University London Campus Limited</t>
  </si>
  <si>
    <t>Compass Contract Services (UK) Ltd (St Thomas More Catholic School)</t>
  </si>
  <si>
    <t>Dolce Ltd (Charter Primary School)</t>
  </si>
  <si>
    <t>Dolce Ltd (Foxford Community School)</t>
  </si>
  <si>
    <t>Alliance in Partnership Ltd (Aldermoor Farm Pri Sch)</t>
  </si>
  <si>
    <t>Veolia ES (UK) Ltd (Solihull MBC)</t>
  </si>
  <si>
    <t>Innovate Services Limited (Alderbrook School)</t>
  </si>
  <si>
    <t>Penn Hall School - Amethyst Academies Trust</t>
  </si>
  <si>
    <t>Mellors Catering Services Ltd (Central Co-operative Learning Trust)</t>
  </si>
  <si>
    <t>Christ Church C of E Secondary Academy- Birmingham Diocesan Multi-Academy Trust</t>
  </si>
  <si>
    <t>Miquill Catering Ltd (Ryder Hayes Academy)</t>
  </si>
  <si>
    <t>Miquill Catering Ltd (Blue Coat CE Academy)</t>
  </si>
  <si>
    <t>BOA Digital Technologies Academy - Birmingham Ormiston Academy Group</t>
  </si>
  <si>
    <t>CU Apprenticeships (Better Futures) Limited</t>
  </si>
  <si>
    <t>Daylesford Academy- Solihull Alternative Provision Academy</t>
  </si>
  <si>
    <t>Atalian Servest Food Co Ltd (Holy Cross MAC)</t>
  </si>
  <si>
    <t>TBC</t>
  </si>
  <si>
    <t>Accuro FM Ltd (Leigh Trust)</t>
  </si>
  <si>
    <t>Caterlink Ltd (S4S Cluster)</t>
  </si>
  <si>
    <t>Caterlink Ltd - (Ham Dingle Primary School)</t>
  </si>
  <si>
    <t>Birches Green Infant Academy- Robin Hood MAT</t>
  </si>
  <si>
    <t>Compass Contract Services (UK) Ltd (Victoria Academies Trust)</t>
  </si>
  <si>
    <t>Caterlink Ltd (Summit Learning Trust)</t>
  </si>
  <si>
    <t>Castle Bromwich Infant and Nursery School - Prosper Together Multi Academy Trust</t>
  </si>
  <si>
    <t>Fordbridge Community Primary School - Prosper Together Multi Academy Trust</t>
  </si>
  <si>
    <t>Castle Bromwich Junior School - Prosper Together Multi Academy Trust</t>
  </si>
  <si>
    <t>Windy Arbor Primary School - Prosper Together Multi Academy Trust</t>
  </si>
  <si>
    <t>Corley Academy - Thrive Education Partnership</t>
  </si>
  <si>
    <t>Moat Farm Junior School - Stour Vale Academy Trust</t>
  </si>
  <si>
    <t>Elm Tree Primary Academy - Victoria Academies Trust</t>
  </si>
  <si>
    <t>Tipton Green Junior School - Elston Hall Learning Trust</t>
  </si>
  <si>
    <t>Atalian Servest Food Co Ltd (Fairfax MAT)</t>
  </si>
  <si>
    <t>Prosper Together - MAT Central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</si>
</sst>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_ ;[Red]\-#,##0.00\ "/>
    <numFmt numFmtId="165" formatCode="0000"/>
    <numFmt numFmtId="166" formatCode="0.00_ ;[Red]\-0.00\ "/>
    <numFmt numFmtId="167" formatCode="#,##0_ ;[Red]\-#,##0\ "/>
    <numFmt numFmtId="171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.5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vertAlign val="superscript"/>
      <sz val="8"/>
      <color theme="1"/>
      <name val="Arial"/>
      <family val="2"/>
    </font>
    <font>
      <sz val="9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24" applyNumberFormat="0" applyAlignment="0" applyProtection="0"/>
    <xf numFmtId="0" fontId="29" fillId="9" borderId="25" applyNumberFormat="0" applyAlignment="0" applyProtection="0"/>
    <xf numFmtId="0" fontId="30" fillId="9" borderId="24" applyNumberFormat="0" applyAlignment="0" applyProtection="0"/>
    <xf numFmtId="0" fontId="31" fillId="0" borderId="26" applyNumberFormat="0" applyFill="0" applyAlignment="0" applyProtection="0"/>
    <xf numFmtId="0" fontId="32" fillId="10" borderId="27" applyNumberFormat="0" applyAlignment="0" applyProtection="0"/>
    <xf numFmtId="0" fontId="33" fillId="0" borderId="0" applyNumberFormat="0" applyFill="0" applyBorder="0" applyAlignment="0" applyProtection="0"/>
    <xf numFmtId="0" fontId="1" fillId="11" borderId="28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29" applyNumberFormat="0" applyFill="0" applyAlignment="0" applyProtection="0"/>
    <xf numFmtId="0" fontId="3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71" fontId="1" fillId="0" borderId="0" applyFont="0" applyFill="0" applyBorder="0" applyAlignment="0" applyProtection="0"/>
  </cellStyleXfs>
  <cellXfs count="108">
    <xf numFmtId="0" fontId="0" fillId="0" borderId="0" xfId="0"/>
    <xf numFmtId="43" fontId="0" fillId="0" borderId="0" xfId="1" applyFont="1"/>
    <xf numFmtId="0" fontId="0" fillId="0" borderId="0" xfId="0"/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10" fontId="0" fillId="0" borderId="0" xfId="0" applyNumberFormat="1"/>
    <xf numFmtId="164" fontId="5" fillId="0" borderId="15" xfId="0" applyNumberFormat="1" applyFont="1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left" vertical="center"/>
    </xf>
    <xf numFmtId="49" fontId="7" fillId="0" borderId="20" xfId="0" applyNumberFormat="1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vertical="center"/>
    </xf>
    <xf numFmtId="164" fontId="5" fillId="0" borderId="18" xfId="0" applyNumberFormat="1" applyFont="1" applyFill="1" applyBorder="1" applyAlignment="1" applyProtection="1">
      <alignment vertical="center"/>
    </xf>
    <xf numFmtId="0" fontId="0" fillId="2" borderId="0" xfId="0" applyFill="1"/>
    <xf numFmtId="10" fontId="2" fillId="2" borderId="4" xfId="2" applyNumberFormat="1" applyFont="1" applyFill="1" applyBorder="1" applyAlignment="1" applyProtection="1">
      <alignment horizontal="center" vertical="center"/>
    </xf>
    <xf numFmtId="10" fontId="5" fillId="2" borderId="4" xfId="2" applyNumberFormat="1" applyFont="1" applyFill="1" applyBorder="1" applyAlignment="1" applyProtection="1">
      <alignment horizontal="center" vertical="center"/>
    </xf>
    <xf numFmtId="43" fontId="5" fillId="0" borderId="4" xfId="1" applyFont="1" applyFill="1" applyBorder="1" applyAlignment="1">
      <alignment horizontal="left" vertical="center"/>
    </xf>
    <xf numFmtId="43" fontId="5" fillId="0" borderId="1" xfId="1" applyFont="1" applyFill="1" applyBorder="1" applyAlignment="1">
      <alignment vertical="center"/>
    </xf>
    <xf numFmtId="0" fontId="4" fillId="0" borderId="20" xfId="0" applyFont="1" applyFill="1" applyBorder="1"/>
    <xf numFmtId="43" fontId="5" fillId="0" borderId="4" xfId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16" xfId="1" applyNumberFormat="1" applyFont="1" applyFill="1" applyBorder="1" applyAlignment="1">
      <alignment horizontal="center" vertical="center"/>
    </xf>
    <xf numFmtId="2" fontId="5" fillId="0" borderId="13" xfId="1" applyNumberFormat="1" applyFont="1" applyFill="1" applyBorder="1" applyAlignment="1">
      <alignment horizontal="center" vertical="center"/>
    </xf>
    <xf numFmtId="2" fontId="5" fillId="0" borderId="17" xfId="1" applyNumberFormat="1" applyFont="1" applyFill="1" applyBorder="1" applyAlignment="1">
      <alignment horizontal="center" vertical="center"/>
    </xf>
    <xf numFmtId="43" fontId="4" fillId="0" borderId="6" xfId="1" applyFont="1" applyFill="1" applyBorder="1" applyAlignment="1">
      <alignment horizontal="left" vertical="center"/>
    </xf>
    <xf numFmtId="43" fontId="4" fillId="0" borderId="5" xfId="1" applyFont="1" applyFill="1" applyBorder="1" applyAlignment="1">
      <alignment horizontal="left" vertical="center"/>
    </xf>
    <xf numFmtId="43" fontId="4" fillId="0" borderId="14" xfId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/>
    </xf>
    <xf numFmtId="43" fontId="4" fillId="0" borderId="8" xfId="1" applyFont="1" applyFill="1" applyBorder="1" applyAlignment="1">
      <alignment horizontal="left" vertical="center"/>
    </xf>
    <xf numFmtId="43" fontId="4" fillId="0" borderId="9" xfId="1" applyFont="1" applyFill="1" applyBorder="1" applyAlignment="1">
      <alignment horizontal="left" vertical="center"/>
    </xf>
    <xf numFmtId="43" fontId="5" fillId="0" borderId="1" xfId="1" applyFont="1" applyFill="1" applyBorder="1" applyAlignment="1">
      <alignment horizontal="left" vertical="center"/>
    </xf>
    <xf numFmtId="43" fontId="5" fillId="0" borderId="2" xfId="1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20" xfId="0" applyNumberFormat="1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vertical="center"/>
    </xf>
    <xf numFmtId="164" fontId="4" fillId="4" borderId="15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164" fontId="4" fillId="4" borderId="18" xfId="0" applyNumberFormat="1" applyFont="1" applyFill="1" applyBorder="1" applyAlignment="1" applyProtection="1">
      <alignment vertical="center"/>
      <protection locked="0"/>
    </xf>
    <xf numFmtId="164" fontId="4" fillId="4" borderId="12" xfId="0" applyNumberFormat="1" applyFont="1" applyFill="1" applyBorder="1" applyAlignment="1" applyProtection="1">
      <alignment vertical="center"/>
      <protection locked="0"/>
    </xf>
    <xf numFmtId="164" fontId="4" fillId="4" borderId="19" xfId="0" applyNumberFormat="1" applyFont="1" applyFill="1" applyBorder="1" applyAlignment="1" applyProtection="1">
      <alignment vertical="center"/>
      <protection locked="0"/>
    </xf>
    <xf numFmtId="164" fontId="5" fillId="4" borderId="4" xfId="0" applyNumberFormat="1" applyFont="1" applyFill="1" applyBorder="1" applyAlignment="1" applyProtection="1">
      <alignment vertical="center"/>
      <protection locked="0"/>
    </xf>
    <xf numFmtId="166" fontId="5" fillId="4" borderId="4" xfId="0" applyNumberFormat="1" applyFont="1" applyFill="1" applyBorder="1" applyAlignment="1" applyProtection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/>
    </xf>
    <xf numFmtId="0" fontId="17" fillId="0" borderId="14" xfId="0" applyFont="1" applyFill="1" applyBorder="1"/>
    <xf numFmtId="0" fontId="17" fillId="0" borderId="14" xfId="0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NumberFormat="1"/>
    <xf numFmtId="14" fontId="0" fillId="0" borderId="0" xfId="0" applyNumberFormat="1"/>
    <xf numFmtId="10" fontId="5" fillId="0" borderId="4" xfId="2" applyNumberFormat="1" applyFont="1" applyFill="1" applyBorder="1" applyAlignment="1">
      <alignment horizontal="center" vertical="center"/>
    </xf>
    <xf numFmtId="44" fontId="4" fillId="0" borderId="16" xfId="1" applyNumberFormat="1" applyFont="1" applyFill="1" applyBorder="1" applyAlignment="1">
      <alignment horizontal="left" vertical="center"/>
    </xf>
    <xf numFmtId="44" fontId="4" fillId="0" borderId="13" xfId="1" applyNumberFormat="1" applyFont="1" applyFill="1" applyBorder="1" applyAlignment="1">
      <alignment horizontal="left" vertical="center"/>
    </xf>
    <xf numFmtId="44" fontId="4" fillId="0" borderId="17" xfId="1" applyNumberFormat="1" applyFont="1" applyFill="1" applyBorder="1" applyAlignment="1">
      <alignment horizontal="left" vertical="center"/>
    </xf>
    <xf numFmtId="167" fontId="18" fillId="2" borderId="0" xfId="0" applyNumberFormat="1" applyFont="1" applyFill="1"/>
    <xf numFmtId="164" fontId="19" fillId="2" borderId="0" xfId="0" applyNumberFormat="1" applyFont="1" applyFill="1"/>
    <xf numFmtId="0" fontId="19" fillId="2" borderId="0" xfId="0" applyFont="1" applyFill="1"/>
    <xf numFmtId="49" fontId="6" fillId="0" borderId="4" xfId="0" applyNumberFormat="1" applyFont="1" applyFill="1" applyBorder="1" applyAlignment="1">
      <alignment horizontal="left" vertical="center"/>
    </xf>
    <xf numFmtId="164" fontId="6" fillId="0" borderId="4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3" borderId="4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 applyProtection="1">
      <alignment horizontal="center" vertical="center"/>
      <protection locked="0"/>
    </xf>
    <xf numFmtId="164" fontId="5" fillId="4" borderId="3" xfId="1" applyNumberFormat="1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justify" vertical="center" wrapText="1"/>
    </xf>
    <xf numFmtId="49" fontId="7" fillId="4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left" vertical="center" wrapText="1"/>
    </xf>
    <xf numFmtId="49" fontId="16" fillId="0" borderId="9" xfId="0" applyNumberFormat="1" applyFont="1" applyFill="1" applyBorder="1" applyAlignment="1">
      <alignment horizontal="left" vertical="center" wrapText="1"/>
    </xf>
    <xf numFmtId="49" fontId="16" fillId="0" borderId="10" xfId="0" applyNumberFormat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43" fontId="5" fillId="0" borderId="3" xfId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/>
    </xf>
    <xf numFmtId="43" fontId="5" fillId="0" borderId="3" xfId="1" applyFont="1" applyFill="1" applyBorder="1" applyAlignment="1">
      <alignment horizontal="left" vertical="center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2" fontId="0" fillId="0" borderId="0" xfId="0" applyNumberFormat="1"/>
  </cellXfs>
  <cellStyles count="4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5" xr:uid="{F187EAC3-19A4-4750-BB73-118C74379899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2" builtinId="5"/>
    <cellStyle name="Percent 2" xfId="3" xr:uid="{BCEBCCB0-023C-4BF2-AFC8-FB46591B1966}"/>
    <cellStyle name="Title" xfId="4" builtinId="15" customBuiltin="1"/>
    <cellStyle name="Total" xfId="20" builtinId="25" customBuiltin="1"/>
    <cellStyle name="Warning Text" xfId="17" builtinId="11" customBuiltin="1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_ ;[Red]\-#,##0.00\ "/>
      <fill>
        <patternFill patternType="solid">
          <fgColor indexed="64"/>
          <bgColor theme="0" tint="-0.14999847407452621"/>
        </patternFill>
      </fill>
    </dxf>
    <dxf>
      <numFmt numFmtId="164" formatCode="#,##0.00_ ;[Red]\-#,##0.00\ "/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D14284-3CC8-4FCA-A83E-BBD05FCD79EC}" name="Table1" displayName="Table1" ref="A1:D852" totalsRowShown="0">
  <autoFilter ref="A1:D852" xr:uid="{F8215634-2280-428B-A8C5-C1BA5823011F}"/>
  <tableColumns count="4">
    <tableColumn id="1" xr3:uid="{931D6140-4EC5-43D0-83DD-9EBF913B466D}" name="PAYLOCATIONREF"/>
    <tableColumn id="2" xr3:uid="{0CCF4396-D72E-4993-B9B1-3BDFBEC11744}" name="PAYLOCATIONNAME"/>
    <tableColumn id="5" xr3:uid="{22A211C7-A6B1-428C-9388-6BA1D8A1B6F4}" name="FSR1" dataDxfId="1"/>
    <tableColumn id="3" xr3:uid="{A84117A1-6B8C-4C0B-AAA1-EC87542002A2}" name="FSR" dataDxfId="0">
      <calculatedColumnFormula>IF(Table1[[#This Row],[FSR1]]="",NA(),Table1[[#This Row],[FSR1]])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877A-DED6-4443-B9E1-9124D2276C30}">
  <sheetPr codeName="Sheet2"/>
  <dimension ref="B1:L44"/>
  <sheetViews>
    <sheetView showGridLines="0" tabSelected="1" zoomScale="90" zoomScaleNormal="90" workbookViewId="0">
      <pane ySplit="10" topLeftCell="A11" activePane="bottomLeft" state="frozen"/>
      <selection pane="bottomLeft" activeCell="D7" sqref="D7:G7"/>
    </sheetView>
  </sheetViews>
  <sheetFormatPr defaultColWidth="9.1796875" defaultRowHeight="14.5" x14ac:dyDescent="0.35"/>
  <cols>
    <col min="1" max="1" width="2.54296875" style="23" customWidth="1"/>
    <col min="2" max="2" width="3.54296875" style="23" customWidth="1"/>
    <col min="3" max="3" width="31.81640625" style="23" customWidth="1"/>
    <col min="4" max="4" width="15" style="23" customWidth="1"/>
    <col min="5" max="7" width="21.81640625" style="23" customWidth="1"/>
    <col min="8" max="8" width="4" style="23" customWidth="1"/>
    <col min="9" max="9" width="9.1796875" style="23"/>
    <col min="10" max="11" width="11.81640625" style="23" customWidth="1"/>
    <col min="12" max="12" width="18.81640625" style="23" customWidth="1"/>
    <col min="13" max="16384" width="9.1796875" style="23"/>
  </cols>
  <sheetData>
    <row r="1" spans="2:12" ht="15" thickBot="1" x14ac:dyDescent="0.4"/>
    <row r="2" spans="2:12" x14ac:dyDescent="0.35">
      <c r="B2" s="12"/>
      <c r="C2" s="13"/>
      <c r="D2" s="14"/>
      <c r="E2" s="13"/>
      <c r="F2" s="13"/>
      <c r="G2" s="13"/>
      <c r="H2" s="15"/>
    </row>
    <row r="3" spans="2:12" ht="16" thickBot="1" x14ac:dyDescent="0.4">
      <c r="B3" s="16"/>
      <c r="C3" s="77" t="s">
        <v>435</v>
      </c>
      <c r="D3" s="77"/>
      <c r="E3" s="77"/>
      <c r="F3" s="77"/>
      <c r="G3" s="77"/>
      <c r="H3" s="17"/>
    </row>
    <row r="4" spans="2:12" ht="28.5" customHeight="1" thickBot="1" x14ac:dyDescent="0.4">
      <c r="B4" s="16"/>
      <c r="C4" s="78" t="str">
        <f>_xlfn.CONCAT("FINAL STATEMENT OF CONTRIBUTION INCOME DUE YEAR ENDING 31 MARCH ",'EMPLOYER LIST'!$F$1+1)</f>
        <v>FINAL STATEMENT OF CONTRIBUTION INCOME DUE YEAR ENDING 31 MARCH 2023</v>
      </c>
      <c r="D4" s="78"/>
      <c r="E4" s="78"/>
      <c r="F4" s="78"/>
      <c r="G4" s="78"/>
      <c r="H4" s="17"/>
      <c r="J4" s="76" t="s">
        <v>436</v>
      </c>
      <c r="K4" s="76"/>
      <c r="L4" s="53" t="s">
        <v>399</v>
      </c>
    </row>
    <row r="5" spans="2:12" ht="21.75" customHeight="1" thickBot="1" x14ac:dyDescent="0.4">
      <c r="B5" s="16"/>
      <c r="C5" s="86" t="s">
        <v>454</v>
      </c>
      <c r="D5" s="86"/>
      <c r="E5" s="86"/>
      <c r="F5" s="86"/>
      <c r="G5" s="86"/>
      <c r="H5" s="17"/>
    </row>
    <row r="6" spans="2:12" ht="28.5" customHeight="1" thickBot="1" x14ac:dyDescent="0.4">
      <c r="B6" s="16"/>
      <c r="C6" s="26" t="s">
        <v>455</v>
      </c>
      <c r="D6" s="81"/>
      <c r="E6" s="82"/>
      <c r="F6" s="27" t="s">
        <v>400</v>
      </c>
      <c r="G6" s="62" t="str">
        <f>IF(Employer_Code="","",IFERROR(INDEX(Table1[FSR],MATCH(VALUE(Employer_Code),Table1[PAYLOCATIONREF],0))/100,"TBC"))</f>
        <v/>
      </c>
      <c r="H6" s="28"/>
      <c r="J6" s="76" t="s">
        <v>400</v>
      </c>
      <c r="K6" s="76"/>
      <c r="L6" s="24" t="str">
        <f>IF($G$6="","",IFERROR(F22/D8,""))</f>
        <v/>
      </c>
    </row>
    <row r="7" spans="2:12" ht="31.5" customHeight="1" thickBot="1" x14ac:dyDescent="0.4">
      <c r="B7" s="16"/>
      <c r="C7" s="26" t="s">
        <v>424</v>
      </c>
      <c r="D7" s="83" t="str">
        <f>IF(Employer_Code="","",IFERROR(TRIM(INDEX(Table1[PAYLOCATIONNAME],MATCH(VALUE(Employer_Code),Table1[PAYLOCATIONREF],0))),""))</f>
        <v/>
      </c>
      <c r="E7" s="84"/>
      <c r="F7" s="84"/>
      <c r="G7" s="85"/>
      <c r="H7" s="28"/>
    </row>
    <row r="8" spans="2:12" ht="28.5" customHeight="1" thickBot="1" x14ac:dyDescent="0.4">
      <c r="B8" s="54" t="s">
        <v>0</v>
      </c>
      <c r="C8" s="29" t="s">
        <v>456</v>
      </c>
      <c r="D8" s="79"/>
      <c r="E8" s="80"/>
      <c r="F8" s="29" t="s">
        <v>407</v>
      </c>
      <c r="G8" s="70"/>
      <c r="H8" s="28"/>
      <c r="J8" s="76" t="s">
        <v>401</v>
      </c>
      <c r="K8" s="76"/>
      <c r="L8" s="25" t="str">
        <f>IF(OR(Employer_Code="",$D$8="",$G$22=0,$G$30=0),"INCOMPLETE","")</f>
        <v>INCOMPLETE</v>
      </c>
    </row>
    <row r="9" spans="2:12" ht="15" thickBot="1" x14ac:dyDescent="0.4">
      <c r="B9" s="54"/>
      <c r="C9" s="6"/>
      <c r="D9" s="5"/>
      <c r="E9" s="4"/>
      <c r="F9" s="4"/>
      <c r="G9" s="4"/>
      <c r="H9" s="28"/>
    </row>
    <row r="10" spans="2:12" ht="29.75" customHeight="1" thickBot="1" x14ac:dyDescent="0.4">
      <c r="B10" s="54" t="s">
        <v>1</v>
      </c>
      <c r="C10" s="87" t="s">
        <v>464</v>
      </c>
      <c r="D10" s="88"/>
      <c r="E10" s="88"/>
      <c r="F10" s="88"/>
      <c r="G10" s="89"/>
      <c r="H10" s="28"/>
      <c r="J10" s="76" t="s">
        <v>559</v>
      </c>
      <c r="K10" s="76"/>
      <c r="L10" s="25" t="str">
        <f>IF(AND($D$35&lt;&gt;0, $E$35=""),"INCOMPLETE",IF(AND($D$36&lt;&gt;0, $E$36=""),"INCOMPLETE",""))</f>
        <v/>
      </c>
    </row>
    <row r="11" spans="2:12" ht="18.649999999999999" customHeight="1" thickBot="1" x14ac:dyDescent="0.4">
      <c r="B11" s="55">
        <v>1</v>
      </c>
      <c r="C11" s="99" t="s">
        <v>409</v>
      </c>
      <c r="D11" s="100"/>
      <c r="E11" s="92" t="s">
        <v>567</v>
      </c>
      <c r="F11" s="92" t="str">
        <f>IFERROR(_xlfn.CONCAT("EMPLOYER (@" &amp; TEXT(G6*100,"0.00"),"%)"),"EMPLOYER")</f>
        <v>EMPLOYER</v>
      </c>
      <c r="G11" s="94" t="s">
        <v>405</v>
      </c>
      <c r="H11" s="28"/>
      <c r="L11" s="23" t="s">
        <v>560</v>
      </c>
    </row>
    <row r="12" spans="2:12" ht="18.75" customHeight="1" thickBot="1" x14ac:dyDescent="0.4">
      <c r="B12" s="56"/>
      <c r="C12" s="30" t="s">
        <v>402</v>
      </c>
      <c r="D12" s="30" t="s">
        <v>406</v>
      </c>
      <c r="E12" s="95"/>
      <c r="F12" s="93"/>
      <c r="G12" s="95"/>
      <c r="H12" s="28"/>
    </row>
    <row r="13" spans="2:12" ht="18.75" customHeight="1" x14ac:dyDescent="0.35">
      <c r="B13" s="56"/>
      <c r="C13" s="63" t="str">
        <f>_xlfn.CONCAT("1: Up to ",TEXT($J$13,"£#,##0"))</f>
        <v>1: Up to £15,000</v>
      </c>
      <c r="D13" s="31">
        <v>5.5</v>
      </c>
      <c r="E13" s="47"/>
      <c r="F13" s="48"/>
      <c r="G13" s="10">
        <f>SUM(E13:F13)</f>
        <v>0</v>
      </c>
      <c r="H13" s="28"/>
      <c r="J13" s="66">
        <v>15000</v>
      </c>
    </row>
    <row r="14" spans="2:12" ht="18.75" customHeight="1" x14ac:dyDescent="0.35">
      <c r="B14" s="56"/>
      <c r="C14" s="64" t="str">
        <f t="shared" ref="C14:C20" si="0">TRIM(_xlfn.CONCAT(ROW()-ROW($C$12),": ",TEXT(J13+1,"£#,##0")," - ",TEXT(J14,"£#,##0")))</f>
        <v>2: £15,001 - £23,600</v>
      </c>
      <c r="D14" s="32">
        <v>5.8</v>
      </c>
      <c r="E14" s="48"/>
      <c r="F14" s="48"/>
      <c r="G14" s="11">
        <f t="shared" ref="G14:G28" si="1">SUM(E14:F14)</f>
        <v>0</v>
      </c>
      <c r="H14" s="28"/>
      <c r="J14" s="66">
        <v>23600</v>
      </c>
    </row>
    <row r="15" spans="2:12" ht="18.75" customHeight="1" x14ac:dyDescent="0.35">
      <c r="B15" s="56"/>
      <c r="C15" s="64" t="str">
        <f t="shared" si="0"/>
        <v>3: £23,601 - £38,300</v>
      </c>
      <c r="D15" s="32">
        <v>6.5</v>
      </c>
      <c r="E15" s="48"/>
      <c r="F15" s="48"/>
      <c r="G15" s="11">
        <f t="shared" si="1"/>
        <v>0</v>
      </c>
      <c r="H15" s="28"/>
      <c r="J15" s="66">
        <v>38300</v>
      </c>
    </row>
    <row r="16" spans="2:12" ht="18.75" customHeight="1" x14ac:dyDescent="0.35">
      <c r="B16" s="56"/>
      <c r="C16" s="64" t="str">
        <f t="shared" si="0"/>
        <v>4: £38,301 - £48,500</v>
      </c>
      <c r="D16" s="32">
        <v>6.8</v>
      </c>
      <c r="E16" s="48"/>
      <c r="F16" s="48"/>
      <c r="G16" s="11">
        <f t="shared" si="1"/>
        <v>0</v>
      </c>
      <c r="H16" s="28"/>
      <c r="J16" s="66">
        <v>48500</v>
      </c>
    </row>
    <row r="17" spans="2:10" ht="18.75" customHeight="1" x14ac:dyDescent="0.35">
      <c r="B17" s="56"/>
      <c r="C17" s="64" t="str">
        <f t="shared" si="0"/>
        <v>5: £48,501 - £67,900</v>
      </c>
      <c r="D17" s="32">
        <v>8.5</v>
      </c>
      <c r="E17" s="48"/>
      <c r="F17" s="48"/>
      <c r="G17" s="11">
        <f t="shared" si="1"/>
        <v>0</v>
      </c>
      <c r="H17" s="28"/>
      <c r="J17" s="66">
        <v>67900</v>
      </c>
    </row>
    <row r="18" spans="2:10" ht="18.75" customHeight="1" x14ac:dyDescent="0.35">
      <c r="B18" s="56"/>
      <c r="C18" s="64" t="str">
        <f t="shared" si="0"/>
        <v>6: £67,901 - £96,200</v>
      </c>
      <c r="D18" s="32">
        <v>9.9</v>
      </c>
      <c r="E18" s="48"/>
      <c r="F18" s="48"/>
      <c r="G18" s="11">
        <f t="shared" si="1"/>
        <v>0</v>
      </c>
      <c r="H18" s="28"/>
      <c r="J18" s="66">
        <v>96200</v>
      </c>
    </row>
    <row r="19" spans="2:10" ht="18.75" customHeight="1" x14ac:dyDescent="0.35">
      <c r="B19" s="56"/>
      <c r="C19" s="64" t="str">
        <f t="shared" si="0"/>
        <v>7: £96,201 - £113,400</v>
      </c>
      <c r="D19" s="32">
        <v>10.5</v>
      </c>
      <c r="E19" s="48"/>
      <c r="F19" s="48"/>
      <c r="G19" s="11">
        <f t="shared" si="1"/>
        <v>0</v>
      </c>
      <c r="H19" s="28"/>
      <c r="J19" s="66">
        <v>113400</v>
      </c>
    </row>
    <row r="20" spans="2:10" ht="18.75" customHeight="1" x14ac:dyDescent="0.35">
      <c r="B20" s="56"/>
      <c r="C20" s="64" t="str">
        <f t="shared" si="0"/>
        <v>8: £113,401 - £170,100</v>
      </c>
      <c r="D20" s="32">
        <v>11.4</v>
      </c>
      <c r="E20" s="48"/>
      <c r="F20" s="48"/>
      <c r="G20" s="11">
        <f t="shared" si="1"/>
        <v>0</v>
      </c>
      <c r="H20" s="28"/>
      <c r="J20" s="66">
        <v>170100</v>
      </c>
    </row>
    <row r="21" spans="2:10" ht="18.75" customHeight="1" thickBot="1" x14ac:dyDescent="0.4">
      <c r="B21" s="56"/>
      <c r="C21" s="65" t="str">
        <f>_xlfn.CONCAT("9: ",TEXT($J$20+1,"£#,##0")," or more")</f>
        <v>9: £170,101 or more</v>
      </c>
      <c r="D21" s="33">
        <v>12.5</v>
      </c>
      <c r="E21" s="50"/>
      <c r="F21" s="48"/>
      <c r="G21" s="11">
        <f t="shared" si="1"/>
        <v>0</v>
      </c>
      <c r="H21" s="28"/>
      <c r="J21" s="68"/>
    </row>
    <row r="22" spans="2:10" ht="18.75" customHeight="1" thickBot="1" x14ac:dyDescent="0.4">
      <c r="B22" s="56"/>
      <c r="C22" s="101" t="s">
        <v>408</v>
      </c>
      <c r="D22" s="102"/>
      <c r="E22" s="7">
        <f>SUM(E13:E21)</f>
        <v>0</v>
      </c>
      <c r="F22" s="7">
        <f>SUM(F13:F21)</f>
        <v>0</v>
      </c>
      <c r="G22" s="7">
        <f>SUM(E22:F22)</f>
        <v>0</v>
      </c>
      <c r="H22" s="28"/>
    </row>
    <row r="23" spans="2:10" ht="18.75" customHeight="1" x14ac:dyDescent="0.35">
      <c r="B23" s="57">
        <v>2</v>
      </c>
      <c r="C23" s="34" t="s">
        <v>410</v>
      </c>
      <c r="D23" s="35"/>
      <c r="E23" s="49"/>
      <c r="F23" s="49"/>
      <c r="G23" s="22">
        <f t="shared" si="1"/>
        <v>0</v>
      </c>
      <c r="H23" s="28"/>
    </row>
    <row r="24" spans="2:10" ht="18.75" customHeight="1" x14ac:dyDescent="0.35">
      <c r="B24" s="57"/>
      <c r="C24" s="36" t="s">
        <v>411</v>
      </c>
      <c r="D24" s="37"/>
      <c r="E24" s="48"/>
      <c r="F24" s="48"/>
      <c r="G24" s="11">
        <f t="shared" si="1"/>
        <v>0</v>
      </c>
      <c r="H24" s="28"/>
    </row>
    <row r="25" spans="2:10" ht="18.75" customHeight="1" x14ac:dyDescent="0.35">
      <c r="B25" s="57"/>
      <c r="C25" s="36" t="s">
        <v>412</v>
      </c>
      <c r="D25" s="37"/>
      <c r="E25" s="48"/>
      <c r="F25" s="48"/>
      <c r="G25" s="11">
        <f t="shared" si="1"/>
        <v>0</v>
      </c>
      <c r="H25" s="28"/>
    </row>
    <row r="26" spans="2:10" ht="18.75" customHeight="1" x14ac:dyDescent="0.35">
      <c r="B26" s="57">
        <v>3</v>
      </c>
      <c r="C26" s="36" t="s">
        <v>413</v>
      </c>
      <c r="D26" s="37"/>
      <c r="E26" s="50"/>
      <c r="F26" s="50"/>
      <c r="G26" s="11">
        <f t="shared" si="1"/>
        <v>0</v>
      </c>
      <c r="H26" s="28"/>
    </row>
    <row r="27" spans="2:10" ht="18.75" customHeight="1" x14ac:dyDescent="0.35">
      <c r="B27" s="57">
        <v>4</v>
      </c>
      <c r="C27" s="36" t="s">
        <v>403</v>
      </c>
      <c r="D27" s="37"/>
      <c r="E27" s="50"/>
      <c r="F27" s="50"/>
      <c r="G27" s="11">
        <f t="shared" si="1"/>
        <v>0</v>
      </c>
      <c r="H27" s="28"/>
    </row>
    <row r="28" spans="2:10" ht="18.75" customHeight="1" thickBot="1" x14ac:dyDescent="0.4">
      <c r="B28" s="57">
        <v>5</v>
      </c>
      <c r="C28" s="38" t="s">
        <v>404</v>
      </c>
      <c r="D28" s="39"/>
      <c r="E28" s="51"/>
      <c r="F28" s="51"/>
      <c r="G28" s="11">
        <f t="shared" si="1"/>
        <v>0</v>
      </c>
      <c r="H28" s="28"/>
    </row>
    <row r="29" spans="2:10" ht="18.75" customHeight="1" thickBot="1" x14ac:dyDescent="0.4">
      <c r="B29" s="57">
        <v>6</v>
      </c>
      <c r="C29" s="40" t="s">
        <v>452</v>
      </c>
      <c r="D29" s="41"/>
      <c r="E29" s="7">
        <f>SUM(E22:E28)</f>
        <v>0</v>
      </c>
      <c r="F29" s="7">
        <f>SUM(F22:F28)</f>
        <v>0</v>
      </c>
      <c r="G29" s="7">
        <f>SUM(E29:F29)</f>
        <v>0</v>
      </c>
      <c r="H29" s="28"/>
    </row>
    <row r="30" spans="2:10" ht="18.75" customHeight="1" thickBot="1" x14ac:dyDescent="0.4">
      <c r="B30" s="57">
        <v>7</v>
      </c>
      <c r="C30" s="40" t="s">
        <v>457</v>
      </c>
      <c r="D30" s="41"/>
      <c r="E30" s="52"/>
      <c r="F30" s="52"/>
      <c r="G30" s="7">
        <f>SUM(E30:F30)</f>
        <v>0</v>
      </c>
      <c r="H30" s="28"/>
    </row>
    <row r="31" spans="2:10" ht="18.75" customHeight="1" thickBot="1" x14ac:dyDescent="0.4">
      <c r="B31" s="57">
        <v>8</v>
      </c>
      <c r="C31" s="40" t="s">
        <v>398</v>
      </c>
      <c r="D31" s="41"/>
      <c r="E31" s="7">
        <f>E29-E30</f>
        <v>0</v>
      </c>
      <c r="F31" s="7">
        <f>F29-F30</f>
        <v>0</v>
      </c>
      <c r="G31" s="7">
        <f>SUM(E31:F31)</f>
        <v>0</v>
      </c>
      <c r="H31" s="28"/>
    </row>
    <row r="32" spans="2:10" ht="15" thickBot="1" x14ac:dyDescent="0.4">
      <c r="B32" s="54"/>
      <c r="C32" s="4"/>
      <c r="D32" s="5"/>
      <c r="E32" s="4"/>
      <c r="F32" s="4"/>
      <c r="G32" s="4"/>
      <c r="H32" s="17"/>
    </row>
    <row r="33" spans="2:8" x14ac:dyDescent="0.35">
      <c r="B33" s="54"/>
      <c r="C33" s="42" t="s">
        <v>414</v>
      </c>
      <c r="D33" s="43"/>
      <c r="E33" s="43"/>
      <c r="F33" s="43"/>
      <c r="G33" s="44"/>
      <c r="H33" s="45"/>
    </row>
    <row r="34" spans="2:8" ht="26.15" customHeight="1" thickBot="1" x14ac:dyDescent="0.4">
      <c r="B34" s="54"/>
      <c r="C34" s="96" t="s">
        <v>453</v>
      </c>
      <c r="D34" s="97"/>
      <c r="E34" s="97"/>
      <c r="F34" s="97"/>
      <c r="G34" s="98"/>
      <c r="H34" s="45"/>
    </row>
    <row r="35" spans="2:8" ht="40.25" customHeight="1" thickBot="1" x14ac:dyDescent="0.4">
      <c r="B35" s="54"/>
      <c r="C35" s="46" t="s">
        <v>561</v>
      </c>
      <c r="D35" s="8">
        <f>E31</f>
        <v>0</v>
      </c>
      <c r="E35" s="103"/>
      <c r="F35" s="104"/>
      <c r="G35" s="105"/>
      <c r="H35" s="18"/>
    </row>
    <row r="36" spans="2:8" ht="40.25" customHeight="1" thickBot="1" x14ac:dyDescent="0.4">
      <c r="B36" s="54"/>
      <c r="C36" s="46" t="s">
        <v>562</v>
      </c>
      <c r="D36" s="8">
        <f>F31</f>
        <v>0</v>
      </c>
      <c r="E36" s="103"/>
      <c r="F36" s="104"/>
      <c r="G36" s="105"/>
      <c r="H36" s="18"/>
    </row>
    <row r="37" spans="2:8" ht="27" customHeight="1" x14ac:dyDescent="0.35">
      <c r="B37" s="54"/>
      <c r="C37" s="4"/>
      <c r="D37" s="5"/>
      <c r="E37" s="4"/>
      <c r="F37" s="4"/>
      <c r="G37" s="4"/>
      <c r="H37" s="17"/>
    </row>
    <row r="38" spans="2:8" ht="15" customHeight="1" x14ac:dyDescent="0.35">
      <c r="B38" s="54" t="s">
        <v>434</v>
      </c>
      <c r="C38" s="3" t="s">
        <v>2</v>
      </c>
      <c r="D38" s="3"/>
      <c r="E38" s="3"/>
      <c r="F38" s="3"/>
      <c r="G38" s="3"/>
      <c r="H38" s="19"/>
    </row>
    <row r="39" spans="2:8" ht="66" customHeight="1" thickBot="1" x14ac:dyDescent="0.4">
      <c r="B39" s="54"/>
      <c r="C39" s="90" t="str">
        <f>_xlfn.CONCAT("I certify that the total contributions due and the actual contributions paid to the Fund, for the year ending 31 March ",'EMPLOYER LIST'!$F$1+1,", are as stated in the Final Statement above.  I certify that the total Pensionable Pay used in the computation of both Employee and Employer Basic Contributions for the year are as stated in the Contributions Reconciliation (Section B) above.")</f>
        <v>I certify that the total contributions due and the actual contributions paid to the Fund, for the year ending 31 March 2023, are as stated in the Final Statement above.  I certify that the total Pensionable Pay used in the computation of both Employee and Employer Basic Contributions for the year are as stated in the Contributions Reconciliation (Section B) above.</v>
      </c>
      <c r="D39" s="90"/>
      <c r="E39" s="90"/>
      <c r="F39" s="90"/>
      <c r="G39" s="90"/>
      <c r="H39" s="17"/>
    </row>
    <row r="40" spans="2:8" ht="42" customHeight="1" thickBot="1" x14ac:dyDescent="0.4">
      <c r="B40" s="54"/>
      <c r="C40" s="69" t="s">
        <v>563</v>
      </c>
      <c r="D40" s="91"/>
      <c r="E40" s="91"/>
      <c r="F40" s="91"/>
      <c r="G40" s="91"/>
      <c r="H40" s="17"/>
    </row>
    <row r="41" spans="2:8" ht="28.25" customHeight="1" thickBot="1" x14ac:dyDescent="0.4">
      <c r="B41" s="54"/>
      <c r="C41" s="69" t="s">
        <v>564</v>
      </c>
      <c r="D41" s="91"/>
      <c r="E41" s="91"/>
      <c r="F41" s="91"/>
      <c r="G41" s="91"/>
      <c r="H41" s="17"/>
    </row>
    <row r="42" spans="2:8" ht="28.25" customHeight="1" thickBot="1" x14ac:dyDescent="0.4">
      <c r="B42" s="54"/>
      <c r="C42" s="69" t="s">
        <v>565</v>
      </c>
      <c r="D42" s="91"/>
      <c r="E42" s="91"/>
      <c r="F42" s="91"/>
      <c r="G42" s="91"/>
      <c r="H42" s="17"/>
    </row>
    <row r="43" spans="2:8" ht="28.25" customHeight="1" thickBot="1" x14ac:dyDescent="0.4">
      <c r="B43" s="54"/>
      <c r="C43" s="69" t="s">
        <v>566</v>
      </c>
      <c r="D43" s="91"/>
      <c r="E43" s="91"/>
      <c r="F43" s="91"/>
      <c r="G43" s="91"/>
      <c r="H43" s="17"/>
    </row>
    <row r="44" spans="2:8" ht="15" thickBot="1" x14ac:dyDescent="0.4">
      <c r="B44" s="58"/>
      <c r="C44" s="6"/>
      <c r="D44" s="20"/>
      <c r="E44" s="6"/>
      <c r="F44" s="6"/>
      <c r="G44" s="6"/>
      <c r="H44" s="21"/>
    </row>
  </sheetData>
  <sheetProtection algorithmName="SHA-512" hashValue="Xyxib7fSVAmjckD1rWsnEMZ2D/rKKqHhXDLWkao75WT3fb+u1SEPcfpCpSxZtEmkqEko37xfin9qwA18pfnsRQ==" saltValue="dV8LaGfj4u+V1lJL4054/A==" spinCount="100000" sheet="1" scenarios="1"/>
  <mergeCells count="24">
    <mergeCell ref="C39:G39"/>
    <mergeCell ref="D42:G42"/>
    <mergeCell ref="D43:G43"/>
    <mergeCell ref="F11:F12"/>
    <mergeCell ref="G11:G12"/>
    <mergeCell ref="D40:G40"/>
    <mergeCell ref="C34:G34"/>
    <mergeCell ref="D41:G41"/>
    <mergeCell ref="C11:D11"/>
    <mergeCell ref="E11:E12"/>
    <mergeCell ref="C22:D22"/>
    <mergeCell ref="E35:G35"/>
    <mergeCell ref="E36:G36"/>
    <mergeCell ref="J10:K10"/>
    <mergeCell ref="J8:K8"/>
    <mergeCell ref="J4:K4"/>
    <mergeCell ref="C3:G3"/>
    <mergeCell ref="C4:G4"/>
    <mergeCell ref="J6:K6"/>
    <mergeCell ref="D8:E8"/>
    <mergeCell ref="D6:E6"/>
    <mergeCell ref="D7:G7"/>
    <mergeCell ref="C5:G5"/>
    <mergeCell ref="C10:G10"/>
  </mergeCells>
  <conditionalFormatting sqref="L6">
    <cfRule type="containsBlanks" dxfId="8" priority="15">
      <formula>LEN(TRIM(L6))=0</formula>
    </cfRule>
    <cfRule type="cellIs" dxfId="7" priority="20" operator="between">
      <formula>$G$6-0.01</formula>
      <formula>$G$6+0.01</formula>
    </cfRule>
    <cfRule type="cellIs" dxfId="6" priority="21" operator="notBetween">
      <formula>$G$6-0.005</formula>
      <formula>$G$6+0.005</formula>
    </cfRule>
  </conditionalFormatting>
  <conditionalFormatting sqref="L8">
    <cfRule type="containsText" dxfId="5" priority="16" operator="containsText" text="INCOMPLETE">
      <formula>NOT(ISERROR(SEARCH("INCOMPLETE",L8)))</formula>
    </cfRule>
    <cfRule type="containsBlanks" dxfId="4" priority="23">
      <formula>LEN(TRIM(L8))=0</formula>
    </cfRule>
  </conditionalFormatting>
  <conditionalFormatting sqref="L10">
    <cfRule type="containsText" dxfId="3" priority="8" operator="containsText" text="INCOMPLETE">
      <formula>NOT(ISERROR(SEARCH("INCOMPLETE",L10)))</formula>
    </cfRule>
    <cfRule type="containsBlanks" dxfId="2" priority="9">
      <formula>LEN(TRIM(L10))=0</formula>
    </cfRule>
  </conditionalFormatting>
  <dataValidations count="7">
    <dataValidation allowBlank="1" showInputMessage="1" showErrorMessage="1" promptTitle="Total Pensionable Pay" prompt="This figure can be taken from the 12 months Web Remittance Advice submitted.  Pensionable pay includes Main Scheme and 50/50 totals." sqref="D8:E8" xr:uid="{587F9586-E9EF-4A89-AE27-90959C0EAEE0}"/>
    <dataValidation allowBlank="1" showInputMessage="1" showErrorMessage="1" promptTitle="Signed" prompt="Please insert electronic signature or name" sqref="D40:G40" xr:uid="{9E9A3EF8-8B3A-46CC-9957-7E08E30581F0}"/>
    <dataValidation allowBlank="1" showInputMessage="1" showErrorMessage="1" promptTitle="Name" prompt="Please insert name here" sqref="D41:G41" xr:uid="{321A635E-B336-4535-9AF1-A152784C9F06}"/>
    <dataValidation allowBlank="1" showInputMessage="1" showErrorMessage="1" promptTitle="Job Title" prompt="Please insert Job Title here" sqref="D42:G42" xr:uid="{F384D1EB-1CAC-4978-A49F-8552C0E7F52B}"/>
    <dataValidation allowBlank="1" showInputMessage="1" showErrorMessage="1" promptTitle="Date" prompt="Please enter date completed" sqref="D43:G43" xr:uid="{10F17C3A-F17F-4654-81BD-881F3994915B}"/>
    <dataValidation allowBlank="1" showInputMessage="1" showErrorMessage="1" promptTitle="Contributions Paid" prompt="This is the actual 'cash paid' to the Fund for contributions 1 April 2021 to 31 March 2022 (Employer and Employer Additional)" sqref="F30" xr:uid="{68CE57AB-0467-44F5-8DEE-F23042E1B7FF}"/>
    <dataValidation allowBlank="1" showInputMessage="1" showErrorMessage="1" promptTitle="Contributions Paid" prompt="This is the actual 'cash paid' to the Fund for contributions 1 April 2021 to 31 March 2022 (Employee and Employee Additional)" sqref="E30" xr:uid="{1E899875-D52B-44B2-9717-63E490857452}"/>
  </dataValidations>
  <pageMargins left="0.7" right="0.7" top="0.75" bottom="0.75" header="0.3" footer="0.3"/>
  <pageSetup paperSize="8" orientation="portrait" r:id="rId1"/>
  <headerFooter>
    <oddHeader>&amp;L&amp;"Calibri"&amp;14&amp;KA80000Sensitivity: RESTRICTED&amp;1#</oddHeader>
  </headerFooter>
  <ignoredErrors>
    <ignoredError sqref="G15 G13 G14 G18:G20 G16 G21 G17" formulaRange="1"/>
    <ignoredError sqref="G23:G25" formulaRange="1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Employer Code" error="Please enter your Employer Code." promptTitle="Employer Code" prompt="Please enter your Employer Code." xr:uid="{64EDD2C5-4E3C-40A9-9514-CC545678447D}">
          <x14:formula1>
            <xm:f>'EMPLOYER LIST'!$A$2:$A$5002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D328-B459-45B5-891E-4BDF3C77C6E1}">
  <sheetPr codeName="Sheet1"/>
  <dimension ref="A1:I5180"/>
  <sheetViews>
    <sheetView workbookViewId="0">
      <selection activeCell="B13" sqref="B13"/>
    </sheetView>
  </sheetViews>
  <sheetFormatPr defaultColWidth="8.81640625" defaultRowHeight="14.5" x14ac:dyDescent="0.35"/>
  <cols>
    <col min="1" max="1" width="19" customWidth="1"/>
    <col min="2" max="2" width="88.1796875" bestFit="1" customWidth="1"/>
    <col min="3" max="3" width="7" bestFit="1" customWidth="1"/>
    <col min="4" max="4" width="7" style="2" customWidth="1"/>
  </cols>
  <sheetData>
    <row r="1" spans="1:9" x14ac:dyDescent="0.35">
      <c r="A1" t="s">
        <v>3</v>
      </c>
      <c r="B1" t="s">
        <v>4</v>
      </c>
      <c r="C1" t="s">
        <v>514</v>
      </c>
      <c r="D1" s="2" t="s">
        <v>5</v>
      </c>
      <c r="F1">
        <v>2022</v>
      </c>
    </row>
    <row r="2" spans="1:9" x14ac:dyDescent="0.35">
      <c r="A2" s="106">
        <v>2</v>
      </c>
      <c r="B2" s="106" t="s">
        <v>6</v>
      </c>
      <c r="C2" s="107">
        <v>21.3</v>
      </c>
      <c r="D2" s="67">
        <f>IF(Table1[[#This Row],[FSR1]]="",NA(),Table1[[#This Row],[FSR1]])</f>
        <v>21.3</v>
      </c>
      <c r="G2" s="74"/>
      <c r="H2" s="72"/>
    </row>
    <row r="3" spans="1:9" x14ac:dyDescent="0.35">
      <c r="A3" s="106">
        <v>3</v>
      </c>
      <c r="B3" s="106" t="s">
        <v>7</v>
      </c>
      <c r="C3" s="107">
        <v>20.399999999999999</v>
      </c>
      <c r="D3" s="67">
        <f>IF(Table1[[#This Row],[FSR1]]="",NA(),Table1[[#This Row],[FSR1]])</f>
        <v>20.399999999999999</v>
      </c>
      <c r="G3" s="74"/>
      <c r="H3" s="74"/>
      <c r="I3" s="71"/>
    </row>
    <row r="4" spans="1:9" x14ac:dyDescent="0.35">
      <c r="A4" s="106">
        <v>4</v>
      </c>
      <c r="B4" s="106" t="s">
        <v>8</v>
      </c>
      <c r="C4" s="107">
        <v>20.7</v>
      </c>
      <c r="D4" s="67">
        <f>IF(Table1[[#This Row],[FSR1]]="",NA(),Table1[[#This Row],[FSR1]])</f>
        <v>20.7</v>
      </c>
      <c r="G4" s="74"/>
      <c r="H4" s="74"/>
      <c r="I4" s="71"/>
    </row>
    <row r="5" spans="1:9" x14ac:dyDescent="0.35">
      <c r="A5" s="106">
        <v>5</v>
      </c>
      <c r="B5" s="106" t="s">
        <v>9</v>
      </c>
      <c r="C5" s="107">
        <v>20.5</v>
      </c>
      <c r="D5" s="67">
        <f>IF(Table1[[#This Row],[FSR1]]="",NA(),Table1[[#This Row],[FSR1]])</f>
        <v>20.5</v>
      </c>
      <c r="G5" s="74"/>
      <c r="H5" s="74"/>
      <c r="I5" s="71"/>
    </row>
    <row r="6" spans="1:9" x14ac:dyDescent="0.35">
      <c r="A6" s="106">
        <v>6</v>
      </c>
      <c r="B6" s="106" t="s">
        <v>10</v>
      </c>
      <c r="C6" s="107">
        <v>20.7</v>
      </c>
      <c r="D6" s="67">
        <f>IF(Table1[[#This Row],[FSR1]]="",NA(),Table1[[#This Row],[FSR1]])</f>
        <v>20.7</v>
      </c>
      <c r="G6" s="74"/>
      <c r="H6" s="74"/>
      <c r="I6" s="71"/>
    </row>
    <row r="7" spans="1:9" x14ac:dyDescent="0.35">
      <c r="A7" s="106">
        <v>7</v>
      </c>
      <c r="B7" s="106" t="s">
        <v>11</v>
      </c>
      <c r="C7" s="107">
        <v>20.3</v>
      </c>
      <c r="D7" s="67">
        <f>IF(Table1[[#This Row],[FSR1]]="",NA(),Table1[[#This Row],[FSR1]])</f>
        <v>20.3</v>
      </c>
      <c r="G7" s="74"/>
      <c r="H7" s="74"/>
      <c r="I7" s="71"/>
    </row>
    <row r="8" spans="1:9" x14ac:dyDescent="0.35">
      <c r="A8" s="106">
        <v>8</v>
      </c>
      <c r="B8" s="106" t="s">
        <v>12</v>
      </c>
      <c r="C8" s="107">
        <v>20</v>
      </c>
      <c r="D8" s="67">
        <f>IF(Table1[[#This Row],[FSR1]]="",NA(),Table1[[#This Row],[FSR1]])</f>
        <v>20</v>
      </c>
      <c r="G8" s="74"/>
      <c r="H8" s="74"/>
      <c r="I8" s="71"/>
    </row>
    <row r="9" spans="1:9" x14ac:dyDescent="0.35">
      <c r="A9" s="106">
        <v>45</v>
      </c>
      <c r="B9" s="106" t="s">
        <v>13</v>
      </c>
      <c r="C9" s="107">
        <v>27.3</v>
      </c>
      <c r="D9" s="67">
        <f>IF(Table1[[#This Row],[FSR1]]="",NA(),Table1[[#This Row],[FSR1]])</f>
        <v>27.3</v>
      </c>
      <c r="G9" s="74"/>
      <c r="H9" s="74"/>
      <c r="I9" s="71"/>
    </row>
    <row r="10" spans="1:9" x14ac:dyDescent="0.35">
      <c r="A10" s="106">
        <v>47</v>
      </c>
      <c r="B10" s="106" t="s">
        <v>14</v>
      </c>
      <c r="C10" s="107">
        <v>33.200000000000003</v>
      </c>
      <c r="D10" s="67">
        <f>IF(Table1[[#This Row],[FSR1]]="",NA(),Table1[[#This Row],[FSR1]])</f>
        <v>33.200000000000003</v>
      </c>
      <c r="G10" s="74"/>
      <c r="H10" s="74"/>
      <c r="I10" s="71"/>
    </row>
    <row r="11" spans="1:9" x14ac:dyDescent="0.35">
      <c r="A11" s="106">
        <v>49</v>
      </c>
      <c r="B11" s="106" t="s">
        <v>15</v>
      </c>
      <c r="C11" s="107">
        <v>15</v>
      </c>
      <c r="D11" s="67">
        <f>IF(Table1[[#This Row],[FSR1]]="",NA(),Table1[[#This Row],[FSR1]])</f>
        <v>15</v>
      </c>
      <c r="G11" s="74"/>
      <c r="H11" s="74"/>
      <c r="I11" s="71"/>
    </row>
    <row r="12" spans="1:9" x14ac:dyDescent="0.35">
      <c r="A12" s="106">
        <v>54</v>
      </c>
      <c r="B12" s="106" t="s">
        <v>16</v>
      </c>
      <c r="C12" s="107">
        <v>21.1</v>
      </c>
      <c r="D12" s="67">
        <f>IF(Table1[[#This Row],[FSR1]]="",NA(),Table1[[#This Row],[FSR1]])</f>
        <v>21.1</v>
      </c>
      <c r="G12" s="74"/>
      <c r="H12" s="74"/>
      <c r="I12" s="71"/>
    </row>
    <row r="13" spans="1:9" x14ac:dyDescent="0.35">
      <c r="A13" s="106">
        <v>55</v>
      </c>
      <c r="B13" s="106" t="s">
        <v>17</v>
      </c>
      <c r="C13" s="107">
        <v>22.8</v>
      </c>
      <c r="D13" s="67">
        <f>IF(Table1[[#This Row],[FSR1]]="",NA(),Table1[[#This Row],[FSR1]])</f>
        <v>22.8</v>
      </c>
      <c r="G13" s="74"/>
      <c r="H13" s="74"/>
      <c r="I13" s="71"/>
    </row>
    <row r="14" spans="1:9" x14ac:dyDescent="0.35">
      <c r="A14" s="106">
        <v>59</v>
      </c>
      <c r="B14" s="106" t="s">
        <v>18</v>
      </c>
      <c r="C14" s="107">
        <v>24.2</v>
      </c>
      <c r="D14" s="67">
        <f>IF(Table1[[#This Row],[FSR1]]="",NA(),Table1[[#This Row],[FSR1]])</f>
        <v>24.2</v>
      </c>
      <c r="G14" s="74"/>
      <c r="H14" s="74"/>
      <c r="I14" s="71"/>
    </row>
    <row r="15" spans="1:9" x14ac:dyDescent="0.35">
      <c r="A15" s="106">
        <v>81</v>
      </c>
      <c r="B15" s="106" t="s">
        <v>19</v>
      </c>
      <c r="C15" s="107">
        <v>35</v>
      </c>
      <c r="D15" s="67">
        <f>IF(Table1[[#This Row],[FSR1]]="",NA(),Table1[[#This Row],[FSR1]])</f>
        <v>35</v>
      </c>
      <c r="G15" s="74"/>
      <c r="H15" s="74"/>
      <c r="I15" s="71"/>
    </row>
    <row r="16" spans="1:9" x14ac:dyDescent="0.35">
      <c r="A16" s="106">
        <v>84</v>
      </c>
      <c r="B16" s="106" t="s">
        <v>20</v>
      </c>
      <c r="C16" s="107">
        <v>18</v>
      </c>
      <c r="D16" s="67">
        <f>IF(Table1[[#This Row],[FSR1]]="",NA(),Table1[[#This Row],[FSR1]])</f>
        <v>18</v>
      </c>
      <c r="G16" s="74"/>
      <c r="H16" s="74"/>
      <c r="I16" s="71"/>
    </row>
    <row r="17" spans="1:9" x14ac:dyDescent="0.35">
      <c r="A17" s="106">
        <v>85</v>
      </c>
      <c r="B17" s="106" t="s">
        <v>21</v>
      </c>
      <c r="C17" s="107">
        <v>18.5</v>
      </c>
      <c r="D17" s="67">
        <f>IF(Table1[[#This Row],[FSR1]]="",NA(),Table1[[#This Row],[FSR1]])</f>
        <v>18.5</v>
      </c>
      <c r="G17" s="74"/>
      <c r="H17" s="74"/>
      <c r="I17" s="71"/>
    </row>
    <row r="18" spans="1:9" x14ac:dyDescent="0.35">
      <c r="A18" s="106">
        <v>86</v>
      </c>
      <c r="B18" s="106" t="s">
        <v>22</v>
      </c>
      <c r="C18" s="107">
        <v>19.7</v>
      </c>
      <c r="D18" s="67">
        <f>IF(Table1[[#This Row],[FSR1]]="",NA(),Table1[[#This Row],[FSR1]])</f>
        <v>19.7</v>
      </c>
      <c r="G18" s="74"/>
      <c r="H18" s="74"/>
      <c r="I18" s="71"/>
    </row>
    <row r="19" spans="1:9" x14ac:dyDescent="0.35">
      <c r="A19" s="106">
        <v>103</v>
      </c>
      <c r="B19" s="106" t="s">
        <v>23</v>
      </c>
      <c r="C19" s="107">
        <v>20.399999999999999</v>
      </c>
      <c r="D19" s="67">
        <f>IF(Table1[[#This Row],[FSR1]]="",NA(),Table1[[#This Row],[FSR1]])</f>
        <v>20.399999999999999</v>
      </c>
      <c r="G19" s="74"/>
      <c r="H19" s="74"/>
      <c r="I19" s="71"/>
    </row>
    <row r="20" spans="1:9" x14ac:dyDescent="0.35">
      <c r="A20" s="106">
        <v>110</v>
      </c>
      <c r="B20" s="106" t="s">
        <v>24</v>
      </c>
      <c r="C20" s="107">
        <v>18.8</v>
      </c>
      <c r="D20" s="67">
        <f>IF(Table1[[#This Row],[FSR1]]="",NA(),Table1[[#This Row],[FSR1]])</f>
        <v>18.8</v>
      </c>
      <c r="G20" s="74"/>
      <c r="H20" s="74"/>
      <c r="I20" s="71"/>
    </row>
    <row r="21" spans="1:9" x14ac:dyDescent="0.35">
      <c r="A21" s="106">
        <v>115</v>
      </c>
      <c r="B21" s="106" t="s">
        <v>25</v>
      </c>
      <c r="C21" s="107">
        <v>18.7</v>
      </c>
      <c r="D21" s="67">
        <f>IF(Table1[[#This Row],[FSR1]]="",NA(),Table1[[#This Row],[FSR1]])</f>
        <v>18.7</v>
      </c>
      <c r="G21" s="74"/>
      <c r="H21" s="74"/>
      <c r="I21" s="71"/>
    </row>
    <row r="22" spans="1:9" x14ac:dyDescent="0.35">
      <c r="A22" s="106">
        <v>119</v>
      </c>
      <c r="B22" s="106" t="s">
        <v>26</v>
      </c>
      <c r="C22" s="107">
        <v>20.7</v>
      </c>
      <c r="D22" s="67">
        <f>IF(Table1[[#This Row],[FSR1]]="",NA(),Table1[[#This Row],[FSR1]])</f>
        <v>20.7</v>
      </c>
      <c r="G22" s="74"/>
      <c r="H22" s="74"/>
      <c r="I22" s="71"/>
    </row>
    <row r="23" spans="1:9" x14ac:dyDescent="0.35">
      <c r="A23" s="106">
        <v>122</v>
      </c>
      <c r="B23" s="106" t="s">
        <v>27</v>
      </c>
      <c r="C23" s="107">
        <v>19.7</v>
      </c>
      <c r="D23" s="67">
        <f>IF(Table1[[#This Row],[FSR1]]="",NA(),Table1[[#This Row],[FSR1]])</f>
        <v>19.7</v>
      </c>
      <c r="G23" s="74"/>
      <c r="H23" s="74"/>
      <c r="I23" s="71"/>
    </row>
    <row r="24" spans="1:9" x14ac:dyDescent="0.35">
      <c r="A24" s="106">
        <v>126</v>
      </c>
      <c r="B24" s="106" t="s">
        <v>28</v>
      </c>
      <c r="C24" s="107">
        <v>21</v>
      </c>
      <c r="D24" s="67">
        <f>IF(Table1[[#This Row],[FSR1]]="",NA(),Table1[[#This Row],[FSR1]])</f>
        <v>21</v>
      </c>
      <c r="G24" s="74"/>
      <c r="H24" s="74"/>
      <c r="I24" s="71"/>
    </row>
    <row r="25" spans="1:9" x14ac:dyDescent="0.35">
      <c r="A25" s="106">
        <v>127</v>
      </c>
      <c r="B25" s="106" t="s">
        <v>29</v>
      </c>
      <c r="C25" s="107">
        <v>20.3</v>
      </c>
      <c r="D25" s="67">
        <f>IF(Table1[[#This Row],[FSR1]]="",NA(),Table1[[#This Row],[FSR1]])</f>
        <v>20.3</v>
      </c>
      <c r="G25" s="74"/>
      <c r="H25" s="74"/>
      <c r="I25" s="71"/>
    </row>
    <row r="26" spans="1:9" x14ac:dyDescent="0.35">
      <c r="A26" s="106">
        <v>128</v>
      </c>
      <c r="B26" s="106" t="s">
        <v>30</v>
      </c>
      <c r="C26" s="107">
        <v>18.899999999999999</v>
      </c>
      <c r="D26" s="67">
        <f>IF(Table1[[#This Row],[FSR1]]="",NA(),Table1[[#This Row],[FSR1]])</f>
        <v>18.899999999999999</v>
      </c>
      <c r="G26" s="74"/>
      <c r="H26" s="74"/>
      <c r="I26" s="71"/>
    </row>
    <row r="27" spans="1:9" x14ac:dyDescent="0.35">
      <c r="A27" s="106">
        <v>130</v>
      </c>
      <c r="B27" s="106" t="s">
        <v>498</v>
      </c>
      <c r="C27" s="107">
        <v>20.7</v>
      </c>
      <c r="D27" s="67">
        <f>IF(Table1[[#This Row],[FSR1]]="",NA(),Table1[[#This Row],[FSR1]])</f>
        <v>20.7</v>
      </c>
      <c r="G27" s="74"/>
      <c r="H27" s="74"/>
      <c r="I27" s="71"/>
    </row>
    <row r="28" spans="1:9" x14ac:dyDescent="0.35">
      <c r="A28" s="106">
        <v>131</v>
      </c>
      <c r="B28" s="106" t="s">
        <v>31</v>
      </c>
      <c r="C28" s="107">
        <v>19.5</v>
      </c>
      <c r="D28" s="67">
        <f>IF(Table1[[#This Row],[FSR1]]="",NA(),Table1[[#This Row],[FSR1]])</f>
        <v>19.5</v>
      </c>
      <c r="G28" s="74"/>
      <c r="H28" s="74"/>
      <c r="I28" s="71"/>
    </row>
    <row r="29" spans="1:9" x14ac:dyDescent="0.35">
      <c r="A29" s="106">
        <v>132</v>
      </c>
      <c r="B29" s="106" t="s">
        <v>32</v>
      </c>
      <c r="C29" s="107">
        <v>20.7</v>
      </c>
      <c r="D29" s="67">
        <f>IF(Table1[[#This Row],[FSR1]]="",NA(),Table1[[#This Row],[FSR1]])</f>
        <v>20.7</v>
      </c>
      <c r="G29" s="74"/>
      <c r="H29" s="74"/>
      <c r="I29" s="71"/>
    </row>
    <row r="30" spans="1:9" x14ac:dyDescent="0.35">
      <c r="A30" s="106">
        <v>133</v>
      </c>
      <c r="B30" s="106" t="s">
        <v>33</v>
      </c>
      <c r="C30" s="107">
        <v>18.399999999999999</v>
      </c>
      <c r="D30" s="67">
        <f>IF(Table1[[#This Row],[FSR1]]="",NA(),Table1[[#This Row],[FSR1]])</f>
        <v>18.399999999999999</v>
      </c>
      <c r="G30" s="74"/>
      <c r="H30" s="74"/>
      <c r="I30" s="71"/>
    </row>
    <row r="31" spans="1:9" x14ac:dyDescent="0.35">
      <c r="A31" s="106">
        <v>137</v>
      </c>
      <c r="B31" s="106" t="s">
        <v>34</v>
      </c>
      <c r="C31" s="107">
        <v>17.899999999999999</v>
      </c>
      <c r="D31" s="67">
        <f>IF(Table1[[#This Row],[FSR1]]="",NA(),Table1[[#This Row],[FSR1]])</f>
        <v>17.899999999999999</v>
      </c>
      <c r="G31" s="74"/>
      <c r="H31" s="74"/>
      <c r="I31" s="71"/>
    </row>
    <row r="32" spans="1:9" x14ac:dyDescent="0.35">
      <c r="A32" s="106">
        <v>175</v>
      </c>
      <c r="B32" s="106" t="s">
        <v>35</v>
      </c>
      <c r="C32" s="107">
        <v>26.2</v>
      </c>
      <c r="D32" s="67">
        <f>IF(Table1[[#This Row],[FSR1]]="",NA(),Table1[[#This Row],[FSR1]])</f>
        <v>26.2</v>
      </c>
      <c r="G32" s="74"/>
      <c r="H32" s="74"/>
      <c r="I32" s="71"/>
    </row>
    <row r="33" spans="1:9" x14ac:dyDescent="0.35">
      <c r="A33" s="106">
        <v>180</v>
      </c>
      <c r="B33" s="106" t="s">
        <v>36</v>
      </c>
      <c r="C33" s="107">
        <v>21.3</v>
      </c>
      <c r="D33" s="67">
        <f>IF(Table1[[#This Row],[FSR1]]="",NA(),Table1[[#This Row],[FSR1]])</f>
        <v>21.3</v>
      </c>
      <c r="G33" s="74"/>
      <c r="H33" s="74"/>
      <c r="I33" s="71"/>
    </row>
    <row r="34" spans="1:9" x14ac:dyDescent="0.35">
      <c r="A34" s="106">
        <v>181</v>
      </c>
      <c r="B34" s="106" t="s">
        <v>37</v>
      </c>
      <c r="C34" s="107">
        <v>17.899999999999999</v>
      </c>
      <c r="D34" s="67">
        <f>IF(Table1[[#This Row],[FSR1]]="",NA(),Table1[[#This Row],[FSR1]])</f>
        <v>17.899999999999999</v>
      </c>
      <c r="G34" s="74"/>
      <c r="H34" s="74"/>
      <c r="I34" s="71"/>
    </row>
    <row r="35" spans="1:9" x14ac:dyDescent="0.35">
      <c r="A35" s="106">
        <v>182</v>
      </c>
      <c r="B35" s="106" t="s">
        <v>38</v>
      </c>
      <c r="C35" s="107">
        <v>22.8</v>
      </c>
      <c r="D35" s="67">
        <f>IF(Table1[[#This Row],[FSR1]]="",NA(),Table1[[#This Row],[FSR1]])</f>
        <v>22.8</v>
      </c>
      <c r="G35" s="74"/>
      <c r="H35" s="74"/>
      <c r="I35" s="71"/>
    </row>
    <row r="36" spans="1:9" x14ac:dyDescent="0.35">
      <c r="A36" s="106">
        <v>193</v>
      </c>
      <c r="B36" s="106" t="s">
        <v>39</v>
      </c>
      <c r="C36" s="107">
        <v>23.7</v>
      </c>
      <c r="D36" s="67">
        <f>IF(Table1[[#This Row],[FSR1]]="",NA(),Table1[[#This Row],[FSR1]])</f>
        <v>23.7</v>
      </c>
      <c r="G36" s="74"/>
      <c r="H36" s="74"/>
      <c r="I36" s="71"/>
    </row>
    <row r="37" spans="1:9" x14ac:dyDescent="0.35">
      <c r="A37" s="106">
        <v>201</v>
      </c>
      <c r="B37" s="106" t="s">
        <v>40</v>
      </c>
      <c r="C37" s="107">
        <v>24.3</v>
      </c>
      <c r="D37" s="67">
        <f>IF(Table1[[#This Row],[FSR1]]="",NA(),Table1[[#This Row],[FSR1]])</f>
        <v>24.3</v>
      </c>
      <c r="G37" s="74"/>
      <c r="H37" s="74"/>
      <c r="I37" s="71"/>
    </row>
    <row r="38" spans="1:9" x14ac:dyDescent="0.35">
      <c r="A38" s="106">
        <v>208</v>
      </c>
      <c r="B38" s="106" t="s">
        <v>41</v>
      </c>
      <c r="C38" s="107">
        <v>21.6</v>
      </c>
      <c r="D38" s="67">
        <f>IF(Table1[[#This Row],[FSR1]]="",NA(),Table1[[#This Row],[FSR1]])</f>
        <v>21.6</v>
      </c>
      <c r="G38" s="74"/>
      <c r="H38" s="74"/>
      <c r="I38" s="71"/>
    </row>
    <row r="39" spans="1:9" x14ac:dyDescent="0.35">
      <c r="A39" s="106">
        <v>214</v>
      </c>
      <c r="B39" s="106" t="s">
        <v>42</v>
      </c>
      <c r="C39" s="107">
        <v>21.4</v>
      </c>
      <c r="D39" s="67">
        <f>IF(Table1[[#This Row],[FSR1]]="",NA(),Table1[[#This Row],[FSR1]])</f>
        <v>21.4</v>
      </c>
      <c r="G39" s="74"/>
      <c r="H39" s="74"/>
      <c r="I39" s="71"/>
    </row>
    <row r="40" spans="1:9" x14ac:dyDescent="0.35">
      <c r="A40" s="106">
        <v>216</v>
      </c>
      <c r="B40" s="106" t="s">
        <v>43</v>
      </c>
      <c r="C40" s="107">
        <v>0</v>
      </c>
      <c r="D40" s="67">
        <f>IF(Table1[[#This Row],[FSR1]]="",NA(),Table1[[#This Row],[FSR1]])</f>
        <v>0</v>
      </c>
      <c r="G40" s="74"/>
      <c r="H40" s="74"/>
      <c r="I40" s="71"/>
    </row>
    <row r="41" spans="1:9" x14ac:dyDescent="0.35">
      <c r="A41" s="106">
        <v>217</v>
      </c>
      <c r="B41" s="106" t="s">
        <v>44</v>
      </c>
      <c r="C41" s="107">
        <v>22.8</v>
      </c>
      <c r="D41" s="67">
        <f>IF(Table1[[#This Row],[FSR1]]="",NA(),Table1[[#This Row],[FSR1]])</f>
        <v>22.8</v>
      </c>
      <c r="G41" s="74"/>
      <c r="H41" s="74"/>
      <c r="I41" s="71"/>
    </row>
    <row r="42" spans="1:9" x14ac:dyDescent="0.35">
      <c r="A42" s="106">
        <v>218</v>
      </c>
      <c r="B42" s="106" t="s">
        <v>45</v>
      </c>
      <c r="C42" s="107">
        <v>18.7</v>
      </c>
      <c r="D42" s="67">
        <f>IF(Table1[[#This Row],[FSR1]]="",NA(),Table1[[#This Row],[FSR1]])</f>
        <v>18.7</v>
      </c>
      <c r="G42" s="74"/>
      <c r="H42" s="74"/>
      <c r="I42" s="71"/>
    </row>
    <row r="43" spans="1:9" x14ac:dyDescent="0.35">
      <c r="A43" s="106">
        <v>227</v>
      </c>
      <c r="B43" s="106" t="s">
        <v>46</v>
      </c>
      <c r="C43" s="107">
        <v>20.6</v>
      </c>
      <c r="D43" s="67">
        <f>IF(Table1[[#This Row],[FSR1]]="",NA(),Table1[[#This Row],[FSR1]])</f>
        <v>20.6</v>
      </c>
      <c r="G43" s="74"/>
      <c r="H43" s="74"/>
      <c r="I43" s="71"/>
    </row>
    <row r="44" spans="1:9" x14ac:dyDescent="0.35">
      <c r="A44" s="106">
        <v>232</v>
      </c>
      <c r="B44" s="106" t="s">
        <v>47</v>
      </c>
      <c r="C44" s="107">
        <v>30.3</v>
      </c>
      <c r="D44" s="67">
        <f>IF(Table1[[#This Row],[FSR1]]="",NA(),Table1[[#This Row],[FSR1]])</f>
        <v>30.3</v>
      </c>
      <c r="G44" s="74"/>
      <c r="H44" s="74"/>
      <c r="I44" s="71"/>
    </row>
    <row r="45" spans="1:9" x14ac:dyDescent="0.35">
      <c r="A45" s="106">
        <v>233</v>
      </c>
      <c r="B45" s="106" t="s">
        <v>48</v>
      </c>
      <c r="C45" s="107">
        <v>13.9</v>
      </c>
      <c r="D45" s="67">
        <f>IF(Table1[[#This Row],[FSR1]]="",NA(),Table1[[#This Row],[FSR1]])</f>
        <v>13.9</v>
      </c>
      <c r="G45" s="74"/>
      <c r="H45" s="74"/>
      <c r="I45" s="71"/>
    </row>
    <row r="46" spans="1:9" x14ac:dyDescent="0.35">
      <c r="A46" s="106">
        <v>236</v>
      </c>
      <c r="B46" s="106" t="s">
        <v>465</v>
      </c>
      <c r="C46" s="107">
        <v>20.6</v>
      </c>
      <c r="D46" s="67">
        <f>IF(Table1[[#This Row],[FSR1]]="",NA(),Table1[[#This Row],[FSR1]])</f>
        <v>20.6</v>
      </c>
      <c r="G46" s="74"/>
      <c r="H46" s="74"/>
      <c r="I46" s="71"/>
    </row>
    <row r="47" spans="1:9" x14ac:dyDescent="0.35">
      <c r="A47" s="106">
        <v>239</v>
      </c>
      <c r="B47" s="106" t="s">
        <v>49</v>
      </c>
      <c r="C47" s="107">
        <v>20.9</v>
      </c>
      <c r="D47" s="67">
        <f>IF(Table1[[#This Row],[FSR1]]="",NA(),Table1[[#This Row],[FSR1]])</f>
        <v>20.9</v>
      </c>
      <c r="G47" s="74"/>
      <c r="H47" s="74"/>
      <c r="I47" s="71"/>
    </row>
    <row r="48" spans="1:9" x14ac:dyDescent="0.35">
      <c r="A48" s="106">
        <v>240</v>
      </c>
      <c r="B48" s="106" t="s">
        <v>50</v>
      </c>
      <c r="C48" s="107">
        <v>21.2</v>
      </c>
      <c r="D48" s="67">
        <f>IF(Table1[[#This Row],[FSR1]]="",NA(),Table1[[#This Row],[FSR1]])</f>
        <v>21.2</v>
      </c>
      <c r="G48" s="74"/>
      <c r="H48" s="74"/>
      <c r="I48" s="71"/>
    </row>
    <row r="49" spans="1:9" x14ac:dyDescent="0.35">
      <c r="A49" s="106">
        <v>244</v>
      </c>
      <c r="B49" s="106" t="s">
        <v>51</v>
      </c>
      <c r="C49" s="107">
        <v>11.8</v>
      </c>
      <c r="D49" s="67">
        <f>IF(Table1[[#This Row],[FSR1]]="",NA(),Table1[[#This Row],[FSR1]])</f>
        <v>11.8</v>
      </c>
      <c r="G49" s="74"/>
      <c r="H49" s="74"/>
      <c r="I49" s="71"/>
    </row>
    <row r="50" spans="1:9" x14ac:dyDescent="0.35">
      <c r="A50" s="106">
        <v>248</v>
      </c>
      <c r="B50" s="106" t="s">
        <v>52</v>
      </c>
      <c r="C50" s="107">
        <v>23.2</v>
      </c>
      <c r="D50" s="67">
        <f>IF(Table1[[#This Row],[FSR1]]="",NA(),Table1[[#This Row],[FSR1]])</f>
        <v>23.2</v>
      </c>
      <c r="G50" s="74"/>
      <c r="H50" s="74"/>
      <c r="I50" s="71"/>
    </row>
    <row r="51" spans="1:9" x14ac:dyDescent="0.35">
      <c r="A51" s="106">
        <v>259</v>
      </c>
      <c r="B51" s="106" t="s">
        <v>53</v>
      </c>
      <c r="C51" s="107">
        <v>24.6</v>
      </c>
      <c r="D51" s="67">
        <f>IF(Table1[[#This Row],[FSR1]]="",NA(),Table1[[#This Row],[FSR1]])</f>
        <v>24.6</v>
      </c>
      <c r="G51" s="74"/>
      <c r="H51" s="74"/>
      <c r="I51" s="71"/>
    </row>
    <row r="52" spans="1:9" x14ac:dyDescent="0.35">
      <c r="A52" s="106">
        <v>260</v>
      </c>
      <c r="B52" s="106" t="s">
        <v>54</v>
      </c>
      <c r="C52" s="107">
        <v>24</v>
      </c>
      <c r="D52" s="67">
        <f>IF(Table1[[#This Row],[FSR1]]="",NA(),Table1[[#This Row],[FSR1]])</f>
        <v>24</v>
      </c>
      <c r="G52" s="74"/>
      <c r="H52" s="74"/>
      <c r="I52" s="71"/>
    </row>
    <row r="53" spans="1:9" x14ac:dyDescent="0.35">
      <c r="A53" s="106">
        <v>262</v>
      </c>
      <c r="B53" s="106" t="s">
        <v>519</v>
      </c>
      <c r="C53" s="107">
        <v>25.9</v>
      </c>
      <c r="D53" s="67">
        <f>IF(Table1[[#This Row],[FSR1]]="",NA(),Table1[[#This Row],[FSR1]])</f>
        <v>25.9</v>
      </c>
      <c r="G53" s="74"/>
      <c r="H53" s="74"/>
      <c r="I53" s="71"/>
    </row>
    <row r="54" spans="1:9" x14ac:dyDescent="0.35">
      <c r="A54" s="106">
        <v>266</v>
      </c>
      <c r="B54" s="106" t="s">
        <v>55</v>
      </c>
      <c r="C54" s="107">
        <v>27</v>
      </c>
      <c r="D54" s="67">
        <f>IF(Table1[[#This Row],[FSR1]]="",NA(),Table1[[#This Row],[FSR1]])</f>
        <v>27</v>
      </c>
      <c r="G54" s="74"/>
      <c r="H54" s="74"/>
      <c r="I54" s="71"/>
    </row>
    <row r="55" spans="1:9" x14ac:dyDescent="0.35">
      <c r="A55" s="106">
        <v>274</v>
      </c>
      <c r="B55" s="106" t="s">
        <v>56</v>
      </c>
      <c r="C55" s="107">
        <v>8.1999999999999993</v>
      </c>
      <c r="D55" s="67">
        <f>IF(Table1[[#This Row],[FSR1]]="",NA(),Table1[[#This Row],[FSR1]])</f>
        <v>8.1999999999999993</v>
      </c>
      <c r="G55" s="74"/>
      <c r="H55" s="74"/>
      <c r="I55" s="71"/>
    </row>
    <row r="56" spans="1:9" x14ac:dyDescent="0.35">
      <c r="A56" s="106">
        <v>276</v>
      </c>
      <c r="B56" s="106" t="s">
        <v>57</v>
      </c>
      <c r="C56" s="107">
        <v>10.9</v>
      </c>
      <c r="D56" s="67">
        <f>IF(Table1[[#This Row],[FSR1]]="",NA(),Table1[[#This Row],[FSR1]])</f>
        <v>10.9</v>
      </c>
      <c r="G56" s="74"/>
      <c r="H56" s="74"/>
      <c r="I56" s="71"/>
    </row>
    <row r="57" spans="1:9" x14ac:dyDescent="0.35">
      <c r="A57" s="106">
        <v>282</v>
      </c>
      <c r="B57" s="106" t="s">
        <v>58</v>
      </c>
      <c r="C57" s="107">
        <v>21.9</v>
      </c>
      <c r="D57" s="67">
        <f>IF(Table1[[#This Row],[FSR1]]="",NA(),Table1[[#This Row],[FSR1]])</f>
        <v>21.9</v>
      </c>
      <c r="G57" s="74"/>
      <c r="H57" s="74"/>
      <c r="I57" s="71"/>
    </row>
    <row r="58" spans="1:9" x14ac:dyDescent="0.35">
      <c r="A58" s="106">
        <v>284</v>
      </c>
      <c r="B58" s="106" t="s">
        <v>59</v>
      </c>
      <c r="C58" s="107">
        <v>21.4</v>
      </c>
      <c r="D58" s="67">
        <f>IF(Table1[[#This Row],[FSR1]]="",NA(),Table1[[#This Row],[FSR1]])</f>
        <v>21.4</v>
      </c>
      <c r="G58" s="74"/>
      <c r="H58" s="74"/>
      <c r="I58" s="71"/>
    </row>
    <row r="59" spans="1:9" x14ac:dyDescent="0.35">
      <c r="A59" s="106">
        <v>287</v>
      </c>
      <c r="B59" s="106" t="s">
        <v>60</v>
      </c>
      <c r="C59" s="107">
        <v>21.1</v>
      </c>
      <c r="D59" s="67">
        <f>IF(Table1[[#This Row],[FSR1]]="",NA(),Table1[[#This Row],[FSR1]])</f>
        <v>21.1</v>
      </c>
      <c r="G59" s="74"/>
      <c r="H59" s="74"/>
      <c r="I59" s="71"/>
    </row>
    <row r="60" spans="1:9" x14ac:dyDescent="0.35">
      <c r="A60" s="106">
        <v>300</v>
      </c>
      <c r="B60" s="106" t="s">
        <v>61</v>
      </c>
      <c r="C60" s="107">
        <v>16</v>
      </c>
      <c r="D60" s="67">
        <f>IF(Table1[[#This Row],[FSR1]]="",NA(),Table1[[#This Row],[FSR1]])</f>
        <v>16</v>
      </c>
      <c r="G60" s="74"/>
      <c r="H60" s="74"/>
      <c r="I60" s="71"/>
    </row>
    <row r="61" spans="1:9" x14ac:dyDescent="0.35">
      <c r="A61" s="106">
        <v>301</v>
      </c>
      <c r="B61" s="106" t="s">
        <v>62</v>
      </c>
      <c r="C61" s="107">
        <v>16.2</v>
      </c>
      <c r="D61" s="67">
        <f>IF(Table1[[#This Row],[FSR1]]="",NA(),Table1[[#This Row],[FSR1]])</f>
        <v>16.2</v>
      </c>
      <c r="G61" s="74"/>
      <c r="H61" s="74"/>
      <c r="I61" s="71"/>
    </row>
    <row r="62" spans="1:9" x14ac:dyDescent="0.35">
      <c r="A62" s="106">
        <v>305</v>
      </c>
      <c r="B62" s="106" t="s">
        <v>63</v>
      </c>
      <c r="C62" s="107">
        <v>20.5</v>
      </c>
      <c r="D62" s="67">
        <f>IF(Table1[[#This Row],[FSR1]]="",NA(),Table1[[#This Row],[FSR1]])</f>
        <v>20.5</v>
      </c>
      <c r="G62" s="74"/>
      <c r="H62" s="74"/>
      <c r="I62" s="71"/>
    </row>
    <row r="63" spans="1:9" x14ac:dyDescent="0.35">
      <c r="A63" s="106">
        <v>306</v>
      </c>
      <c r="B63" s="106" t="s">
        <v>64</v>
      </c>
      <c r="C63" s="107">
        <v>18.399999999999999</v>
      </c>
      <c r="D63" s="67">
        <f>IF(Table1[[#This Row],[FSR1]]="",NA(),Table1[[#This Row],[FSR1]])</f>
        <v>18.399999999999999</v>
      </c>
      <c r="G63" s="74"/>
      <c r="H63" s="74"/>
      <c r="I63" s="71"/>
    </row>
    <row r="64" spans="1:9" x14ac:dyDescent="0.35">
      <c r="A64" s="106">
        <v>317</v>
      </c>
      <c r="B64" s="106" t="s">
        <v>65</v>
      </c>
      <c r="C64" s="107">
        <v>20.399999999999999</v>
      </c>
      <c r="D64" s="67">
        <f>IF(Table1[[#This Row],[FSR1]]="",NA(),Table1[[#This Row],[FSR1]])</f>
        <v>20.399999999999999</v>
      </c>
      <c r="G64" s="74"/>
      <c r="H64" s="74"/>
      <c r="I64" s="71"/>
    </row>
    <row r="65" spans="1:9" x14ac:dyDescent="0.35">
      <c r="A65" s="106">
        <v>318</v>
      </c>
      <c r="B65" s="106" t="s">
        <v>66</v>
      </c>
      <c r="C65" s="107">
        <v>19.2</v>
      </c>
      <c r="D65" s="67">
        <f>IF(Table1[[#This Row],[FSR1]]="",NA(),Table1[[#This Row],[FSR1]])</f>
        <v>19.2</v>
      </c>
      <c r="G65" s="74"/>
      <c r="H65" s="74"/>
      <c r="I65" s="71"/>
    </row>
    <row r="66" spans="1:9" x14ac:dyDescent="0.35">
      <c r="A66" s="106">
        <v>325</v>
      </c>
      <c r="B66" s="106" t="s">
        <v>67</v>
      </c>
      <c r="C66" s="107">
        <v>22.8</v>
      </c>
      <c r="D66" s="67">
        <f>IF(Table1[[#This Row],[FSR1]]="",NA(),Table1[[#This Row],[FSR1]])</f>
        <v>22.8</v>
      </c>
      <c r="G66" s="74"/>
      <c r="H66" s="74"/>
      <c r="I66" s="71"/>
    </row>
    <row r="67" spans="1:9" x14ac:dyDescent="0.35">
      <c r="A67" s="106">
        <v>326</v>
      </c>
      <c r="B67" s="106" t="s">
        <v>68</v>
      </c>
      <c r="C67" s="107">
        <v>14.4</v>
      </c>
      <c r="D67" s="67">
        <f>IF(Table1[[#This Row],[FSR1]]="",NA(),Table1[[#This Row],[FSR1]])</f>
        <v>14.4</v>
      </c>
      <c r="G67" s="74"/>
      <c r="H67" s="74"/>
      <c r="I67" s="71"/>
    </row>
    <row r="68" spans="1:9" x14ac:dyDescent="0.35">
      <c r="A68" s="106">
        <v>331</v>
      </c>
      <c r="B68" s="106" t="s">
        <v>69</v>
      </c>
      <c r="C68" s="107">
        <v>27.9</v>
      </c>
      <c r="D68" s="67">
        <f>IF(Table1[[#This Row],[FSR1]]="",NA(),Table1[[#This Row],[FSR1]])</f>
        <v>27.9</v>
      </c>
      <c r="G68" s="74"/>
      <c r="H68" s="74"/>
      <c r="I68" s="71"/>
    </row>
    <row r="69" spans="1:9" x14ac:dyDescent="0.35">
      <c r="A69" s="106">
        <v>334</v>
      </c>
      <c r="B69" s="106" t="s">
        <v>70</v>
      </c>
      <c r="C69" s="107">
        <v>30.5</v>
      </c>
      <c r="D69" s="67">
        <f>IF(Table1[[#This Row],[FSR1]]="",NA(),Table1[[#This Row],[FSR1]])</f>
        <v>30.5</v>
      </c>
      <c r="G69" s="74"/>
      <c r="H69" s="74"/>
      <c r="I69" s="71"/>
    </row>
    <row r="70" spans="1:9" x14ac:dyDescent="0.35">
      <c r="A70" s="106">
        <v>336</v>
      </c>
      <c r="B70" s="106" t="s">
        <v>71</v>
      </c>
      <c r="C70" s="107">
        <v>21.4</v>
      </c>
      <c r="D70" s="67">
        <f>IF(Table1[[#This Row],[FSR1]]="",NA(),Table1[[#This Row],[FSR1]])</f>
        <v>21.4</v>
      </c>
      <c r="G70" s="74"/>
      <c r="H70" s="74"/>
      <c r="I70" s="71"/>
    </row>
    <row r="71" spans="1:9" x14ac:dyDescent="0.35">
      <c r="A71" s="106">
        <v>337</v>
      </c>
      <c r="B71" s="106" t="s">
        <v>72</v>
      </c>
      <c r="C71" s="107">
        <v>24.1</v>
      </c>
      <c r="D71" s="67">
        <f>IF(Table1[[#This Row],[FSR1]]="",NA(),Table1[[#This Row],[FSR1]])</f>
        <v>24.1</v>
      </c>
      <c r="G71" s="74"/>
      <c r="H71" s="74"/>
      <c r="I71" s="71"/>
    </row>
    <row r="72" spans="1:9" x14ac:dyDescent="0.35">
      <c r="A72" s="106">
        <v>340</v>
      </c>
      <c r="B72" s="106" t="s">
        <v>73</v>
      </c>
      <c r="C72" s="107">
        <v>28.1</v>
      </c>
      <c r="D72" s="67">
        <f>IF(Table1[[#This Row],[FSR1]]="",NA(),Table1[[#This Row],[FSR1]])</f>
        <v>28.1</v>
      </c>
      <c r="G72" s="74"/>
      <c r="H72" s="74"/>
      <c r="I72" s="71"/>
    </row>
    <row r="73" spans="1:9" x14ac:dyDescent="0.35">
      <c r="A73" s="106">
        <v>342</v>
      </c>
      <c r="B73" s="106" t="s">
        <v>520</v>
      </c>
      <c r="C73" s="107">
        <v>25.6</v>
      </c>
      <c r="D73" s="67">
        <f>IF(Table1[[#This Row],[FSR1]]="",NA(),Table1[[#This Row],[FSR1]])</f>
        <v>25.6</v>
      </c>
      <c r="G73" s="74"/>
      <c r="H73" s="74"/>
      <c r="I73" s="71"/>
    </row>
    <row r="74" spans="1:9" x14ac:dyDescent="0.35">
      <c r="A74" s="106">
        <v>347</v>
      </c>
      <c r="B74" s="106" t="s">
        <v>584</v>
      </c>
      <c r="C74" s="107">
        <v>19.899999999999999</v>
      </c>
      <c r="D74" s="67">
        <f>IF(Table1[[#This Row],[FSR1]]="",NA(),Table1[[#This Row],[FSR1]])</f>
        <v>19.899999999999999</v>
      </c>
      <c r="G74" s="74"/>
      <c r="H74" s="74"/>
      <c r="I74" s="71"/>
    </row>
    <row r="75" spans="1:9" x14ac:dyDescent="0.35">
      <c r="A75" s="106">
        <v>352</v>
      </c>
      <c r="B75" s="106" t="s">
        <v>74</v>
      </c>
      <c r="C75" s="107">
        <v>17.899999999999999</v>
      </c>
      <c r="D75" s="67">
        <f>IF(Table1[[#This Row],[FSR1]]="",NA(),Table1[[#This Row],[FSR1]])</f>
        <v>17.899999999999999</v>
      </c>
      <c r="G75" s="74"/>
      <c r="H75" s="74"/>
      <c r="I75" s="71"/>
    </row>
    <row r="76" spans="1:9" x14ac:dyDescent="0.35">
      <c r="A76" s="106">
        <v>353</v>
      </c>
      <c r="B76" s="106" t="s">
        <v>585</v>
      </c>
      <c r="C76" s="107">
        <v>20.9</v>
      </c>
      <c r="D76" s="67">
        <f>IF(Table1[[#This Row],[FSR1]]="",NA(),Table1[[#This Row],[FSR1]])</f>
        <v>20.9</v>
      </c>
      <c r="G76" s="74"/>
      <c r="H76" s="74"/>
      <c r="I76" s="71"/>
    </row>
    <row r="77" spans="1:9" x14ac:dyDescent="0.35">
      <c r="A77" s="106">
        <v>359</v>
      </c>
      <c r="B77" s="106" t="s">
        <v>75</v>
      </c>
      <c r="C77" s="107">
        <v>11.6</v>
      </c>
      <c r="D77" s="67">
        <f>IF(Table1[[#This Row],[FSR1]]="",NA(),Table1[[#This Row],[FSR1]])</f>
        <v>11.6</v>
      </c>
      <c r="G77" s="74"/>
      <c r="H77" s="74"/>
      <c r="I77" s="71"/>
    </row>
    <row r="78" spans="1:9" x14ac:dyDescent="0.35">
      <c r="A78" s="106">
        <v>362</v>
      </c>
      <c r="B78" s="106" t="s">
        <v>76</v>
      </c>
      <c r="C78" s="107">
        <v>44.7</v>
      </c>
      <c r="D78" s="67">
        <f>IF(Table1[[#This Row],[FSR1]]="",NA(),Table1[[#This Row],[FSR1]])</f>
        <v>44.7</v>
      </c>
      <c r="G78" s="74"/>
      <c r="H78" s="74"/>
      <c r="I78" s="71"/>
    </row>
    <row r="79" spans="1:9" x14ac:dyDescent="0.35">
      <c r="A79" s="106">
        <v>364</v>
      </c>
      <c r="B79" s="106" t="s">
        <v>521</v>
      </c>
      <c r="C79" s="107">
        <v>20.2</v>
      </c>
      <c r="D79" s="67">
        <f>IF(Table1[[#This Row],[FSR1]]="",NA(),Table1[[#This Row],[FSR1]])</f>
        <v>20.2</v>
      </c>
      <c r="G79" s="74"/>
      <c r="H79" s="74"/>
      <c r="I79" s="71"/>
    </row>
    <row r="80" spans="1:9" x14ac:dyDescent="0.35">
      <c r="A80" s="106">
        <v>365</v>
      </c>
      <c r="B80" s="106" t="s">
        <v>568</v>
      </c>
      <c r="C80" s="107">
        <v>19.600000000000001</v>
      </c>
      <c r="D80" s="67">
        <f>IF(Table1[[#This Row],[FSR1]]="",NA(),Table1[[#This Row],[FSR1]])</f>
        <v>19.600000000000001</v>
      </c>
      <c r="G80" s="74"/>
      <c r="H80" s="74"/>
      <c r="I80" s="71"/>
    </row>
    <row r="81" spans="1:9" x14ac:dyDescent="0.35">
      <c r="A81" s="106">
        <v>367</v>
      </c>
      <c r="B81" s="106" t="s">
        <v>77</v>
      </c>
      <c r="C81" s="107">
        <v>19.2</v>
      </c>
      <c r="D81" s="67">
        <f>IF(Table1[[#This Row],[FSR1]]="",NA(),Table1[[#This Row],[FSR1]])</f>
        <v>19.2</v>
      </c>
      <c r="G81" s="74"/>
      <c r="H81" s="74"/>
      <c r="I81" s="71"/>
    </row>
    <row r="82" spans="1:9" x14ac:dyDescent="0.35">
      <c r="A82" s="106">
        <v>369</v>
      </c>
      <c r="B82" s="106" t="s">
        <v>586</v>
      </c>
      <c r="C82" s="107">
        <v>19.600000000000001</v>
      </c>
      <c r="D82" s="67">
        <f>IF(Table1[[#This Row],[FSR1]]="",NA(),Table1[[#This Row],[FSR1]])</f>
        <v>19.600000000000001</v>
      </c>
      <c r="G82" s="74"/>
      <c r="H82" s="74"/>
      <c r="I82" s="71"/>
    </row>
    <row r="83" spans="1:9" x14ac:dyDescent="0.35">
      <c r="A83" s="106">
        <v>370</v>
      </c>
      <c r="B83" s="106" t="s">
        <v>581</v>
      </c>
      <c r="C83" s="107">
        <v>0</v>
      </c>
      <c r="D83" s="67">
        <f>IF(Table1[[#This Row],[FSR1]]="",NA(),Table1[[#This Row],[FSR1]])</f>
        <v>0</v>
      </c>
      <c r="G83" s="74"/>
      <c r="H83" s="74"/>
      <c r="I83" s="71"/>
    </row>
    <row r="84" spans="1:9" x14ac:dyDescent="0.35">
      <c r="A84" s="106">
        <v>374</v>
      </c>
      <c r="B84" s="106" t="s">
        <v>587</v>
      </c>
      <c r="C84" s="107">
        <v>19.600000000000001</v>
      </c>
      <c r="D84" s="67">
        <f>IF(Table1[[#This Row],[FSR1]]="",NA(),Table1[[#This Row],[FSR1]])</f>
        <v>19.600000000000001</v>
      </c>
      <c r="G84" s="74"/>
      <c r="H84" s="74"/>
      <c r="I84" s="71"/>
    </row>
    <row r="85" spans="1:9" x14ac:dyDescent="0.35">
      <c r="A85" s="106">
        <v>375</v>
      </c>
      <c r="B85" s="106" t="s">
        <v>588</v>
      </c>
      <c r="C85" s="107">
        <v>21.7</v>
      </c>
      <c r="D85" s="67">
        <f>IF(Table1[[#This Row],[FSR1]]="",NA(),Table1[[#This Row],[FSR1]])</f>
        <v>21.7</v>
      </c>
      <c r="G85" s="74"/>
      <c r="H85" s="74"/>
      <c r="I85" s="71"/>
    </row>
    <row r="86" spans="1:9" x14ac:dyDescent="0.35">
      <c r="A86" s="106">
        <v>378</v>
      </c>
      <c r="B86" s="106" t="s">
        <v>589</v>
      </c>
      <c r="C86" s="107">
        <v>20.399999999999999</v>
      </c>
      <c r="D86" s="67">
        <f>IF(Table1[[#This Row],[FSR1]]="",NA(),Table1[[#This Row],[FSR1]])</f>
        <v>20.399999999999999</v>
      </c>
      <c r="G86" s="74"/>
      <c r="H86" s="74"/>
      <c r="I86" s="71"/>
    </row>
    <row r="87" spans="1:9" x14ac:dyDescent="0.35">
      <c r="A87" s="106">
        <v>379</v>
      </c>
      <c r="B87" s="106" t="s">
        <v>590</v>
      </c>
      <c r="C87" s="107">
        <v>20.399999999999999</v>
      </c>
      <c r="D87" s="67">
        <f>IF(Table1[[#This Row],[FSR1]]="",NA(),Table1[[#This Row],[FSR1]])</f>
        <v>20.399999999999999</v>
      </c>
      <c r="G87" s="74"/>
      <c r="H87" s="74"/>
      <c r="I87" s="71"/>
    </row>
    <row r="88" spans="1:9" x14ac:dyDescent="0.35">
      <c r="A88" s="106">
        <v>380</v>
      </c>
      <c r="B88" s="106" t="s">
        <v>591</v>
      </c>
      <c r="C88" s="107">
        <v>20.7</v>
      </c>
      <c r="D88" s="67">
        <f>IF(Table1[[#This Row],[FSR1]]="",NA(),Table1[[#This Row],[FSR1]])</f>
        <v>20.7</v>
      </c>
      <c r="G88" s="74"/>
      <c r="H88" s="74"/>
      <c r="I88" s="71"/>
    </row>
    <row r="89" spans="1:9" x14ac:dyDescent="0.35">
      <c r="A89" s="106">
        <v>389</v>
      </c>
      <c r="B89" s="106" t="s">
        <v>592</v>
      </c>
      <c r="C89" s="107">
        <v>19</v>
      </c>
      <c r="D89" s="67">
        <f>IF(Table1[[#This Row],[FSR1]]="",NA(),Table1[[#This Row],[FSR1]])</f>
        <v>19</v>
      </c>
      <c r="G89" s="74"/>
      <c r="H89" s="74"/>
      <c r="I89" s="71"/>
    </row>
    <row r="90" spans="1:9" x14ac:dyDescent="0.35">
      <c r="A90" s="106">
        <v>395</v>
      </c>
      <c r="B90" s="106" t="s">
        <v>78</v>
      </c>
      <c r="C90" s="107">
        <v>21.7</v>
      </c>
      <c r="D90" s="67">
        <f>IF(Table1[[#This Row],[FSR1]]="",NA(),Table1[[#This Row],[FSR1]])</f>
        <v>21.7</v>
      </c>
      <c r="G90" s="74"/>
      <c r="H90" s="74"/>
      <c r="I90" s="71"/>
    </row>
    <row r="91" spans="1:9" x14ac:dyDescent="0.35">
      <c r="A91" s="106">
        <v>396</v>
      </c>
      <c r="B91" s="106" t="s">
        <v>593</v>
      </c>
      <c r="C91" s="107">
        <v>20.399999999999999</v>
      </c>
      <c r="D91" s="67">
        <f>IF(Table1[[#This Row],[FSR1]]="",NA(),Table1[[#This Row],[FSR1]])</f>
        <v>20.399999999999999</v>
      </c>
      <c r="G91" s="74"/>
      <c r="H91" s="74"/>
      <c r="I91" s="71"/>
    </row>
    <row r="92" spans="1:9" x14ac:dyDescent="0.35">
      <c r="A92" s="106">
        <v>397</v>
      </c>
      <c r="B92" s="106" t="s">
        <v>594</v>
      </c>
      <c r="C92" s="107">
        <v>20.2</v>
      </c>
      <c r="D92" s="67">
        <f>IF(Table1[[#This Row],[FSR1]]="",NA(),Table1[[#This Row],[FSR1]])</f>
        <v>20.2</v>
      </c>
      <c r="G92" s="74"/>
      <c r="H92" s="74"/>
      <c r="I92" s="71"/>
    </row>
    <row r="93" spans="1:9" x14ac:dyDescent="0.35">
      <c r="A93" s="106">
        <v>399</v>
      </c>
      <c r="B93" s="106" t="s">
        <v>595</v>
      </c>
      <c r="C93" s="107">
        <v>21.7</v>
      </c>
      <c r="D93" s="67">
        <f>IF(Table1[[#This Row],[FSR1]]="",NA(),Table1[[#This Row],[FSR1]])</f>
        <v>21.7</v>
      </c>
      <c r="G93" s="74"/>
      <c r="H93" s="74"/>
      <c r="I93" s="71"/>
    </row>
    <row r="94" spans="1:9" x14ac:dyDescent="0.35">
      <c r="A94" s="106">
        <v>400</v>
      </c>
      <c r="B94" s="106" t="s">
        <v>79</v>
      </c>
      <c r="C94" s="107">
        <v>16.2</v>
      </c>
      <c r="D94" s="67">
        <f>IF(Table1[[#This Row],[FSR1]]="",NA(),Table1[[#This Row],[FSR1]])</f>
        <v>16.2</v>
      </c>
      <c r="G94" s="74"/>
      <c r="H94" s="74"/>
      <c r="I94" s="71"/>
    </row>
    <row r="95" spans="1:9" x14ac:dyDescent="0.35">
      <c r="A95" s="106">
        <v>401</v>
      </c>
      <c r="B95" s="106" t="s">
        <v>80</v>
      </c>
      <c r="C95" s="107">
        <v>23.2</v>
      </c>
      <c r="D95" s="67">
        <f>IF(Table1[[#This Row],[FSR1]]="",NA(),Table1[[#This Row],[FSR1]])</f>
        <v>23.2</v>
      </c>
      <c r="G95" s="74"/>
      <c r="H95" s="74"/>
      <c r="I95" s="71"/>
    </row>
    <row r="96" spans="1:9" x14ac:dyDescent="0.35">
      <c r="A96" s="106">
        <v>402</v>
      </c>
      <c r="B96" s="106" t="s">
        <v>596</v>
      </c>
      <c r="C96" s="107">
        <v>22.7</v>
      </c>
      <c r="D96" s="67">
        <f>IF(Table1[[#This Row],[FSR1]]="",NA(),Table1[[#This Row],[FSR1]])</f>
        <v>22.7</v>
      </c>
      <c r="G96" s="74"/>
      <c r="H96" s="74"/>
      <c r="I96" s="71"/>
    </row>
    <row r="97" spans="1:9" x14ac:dyDescent="0.35">
      <c r="A97" s="106">
        <v>403</v>
      </c>
      <c r="B97" s="106" t="s">
        <v>597</v>
      </c>
      <c r="C97" s="107">
        <v>21.6</v>
      </c>
      <c r="D97" s="67">
        <f>IF(Table1[[#This Row],[FSR1]]="",NA(),Table1[[#This Row],[FSR1]])</f>
        <v>21.6</v>
      </c>
      <c r="G97" s="74"/>
      <c r="H97" s="74"/>
      <c r="I97" s="71"/>
    </row>
    <row r="98" spans="1:9" x14ac:dyDescent="0.35">
      <c r="A98" s="106">
        <v>404</v>
      </c>
      <c r="B98" s="106" t="s">
        <v>598</v>
      </c>
      <c r="C98" s="107">
        <v>20.2</v>
      </c>
      <c r="D98" s="67">
        <f>IF(Table1[[#This Row],[FSR1]]="",NA(),Table1[[#This Row],[FSR1]])</f>
        <v>20.2</v>
      </c>
      <c r="G98" s="74"/>
      <c r="H98" s="74"/>
      <c r="I98" s="71"/>
    </row>
    <row r="99" spans="1:9" x14ac:dyDescent="0.35">
      <c r="A99" s="106">
        <v>410</v>
      </c>
      <c r="B99" s="106" t="s">
        <v>599</v>
      </c>
      <c r="C99" s="107">
        <v>19.2</v>
      </c>
      <c r="D99" s="67">
        <f>IF(Table1[[#This Row],[FSR1]]="",NA(),Table1[[#This Row],[FSR1]])</f>
        <v>19.2</v>
      </c>
      <c r="G99" s="74"/>
      <c r="H99" s="74"/>
      <c r="I99" s="71"/>
    </row>
    <row r="100" spans="1:9" x14ac:dyDescent="0.35">
      <c r="A100" s="106">
        <v>413</v>
      </c>
      <c r="B100" s="106" t="s">
        <v>81</v>
      </c>
      <c r="C100" s="107">
        <v>20.6</v>
      </c>
      <c r="D100" s="67">
        <f>IF(Table1[[#This Row],[FSR1]]="",NA(),Table1[[#This Row],[FSR1]])</f>
        <v>20.6</v>
      </c>
      <c r="G100" s="74"/>
      <c r="H100" s="74"/>
      <c r="I100" s="71"/>
    </row>
    <row r="101" spans="1:9" x14ac:dyDescent="0.35">
      <c r="A101" s="106">
        <v>414</v>
      </c>
      <c r="B101" s="106" t="s">
        <v>600</v>
      </c>
      <c r="C101" s="107">
        <v>19.100000000000001</v>
      </c>
      <c r="D101" s="67">
        <f>IF(Table1[[#This Row],[FSR1]]="",NA(),Table1[[#This Row],[FSR1]])</f>
        <v>19.100000000000001</v>
      </c>
      <c r="G101" s="74"/>
      <c r="H101" s="74"/>
      <c r="I101" s="71"/>
    </row>
    <row r="102" spans="1:9" x14ac:dyDescent="0.35">
      <c r="A102" s="106">
        <v>415</v>
      </c>
      <c r="B102" s="106" t="s">
        <v>82</v>
      </c>
      <c r="C102" s="107">
        <v>21</v>
      </c>
      <c r="D102" s="67">
        <f>IF(Table1[[#This Row],[FSR1]]="",NA(),Table1[[#This Row],[FSR1]])</f>
        <v>21</v>
      </c>
      <c r="G102" s="74"/>
      <c r="H102" s="74"/>
      <c r="I102" s="71"/>
    </row>
    <row r="103" spans="1:9" x14ac:dyDescent="0.35">
      <c r="A103" s="106">
        <v>416</v>
      </c>
      <c r="B103" s="106" t="s">
        <v>601</v>
      </c>
      <c r="C103" s="107">
        <v>21.7</v>
      </c>
      <c r="D103" s="67">
        <f>IF(Table1[[#This Row],[FSR1]]="",NA(),Table1[[#This Row],[FSR1]])</f>
        <v>21.7</v>
      </c>
      <c r="G103" s="74"/>
      <c r="H103" s="74"/>
      <c r="I103" s="71"/>
    </row>
    <row r="104" spans="1:9" x14ac:dyDescent="0.35">
      <c r="A104" s="106">
        <v>417</v>
      </c>
      <c r="B104" s="106" t="s">
        <v>602</v>
      </c>
      <c r="C104" s="107">
        <v>18.7</v>
      </c>
      <c r="D104" s="67">
        <f>IF(Table1[[#This Row],[FSR1]]="",NA(),Table1[[#This Row],[FSR1]])</f>
        <v>18.7</v>
      </c>
      <c r="G104" s="74"/>
      <c r="H104" s="74"/>
      <c r="I104" s="71"/>
    </row>
    <row r="105" spans="1:9" x14ac:dyDescent="0.35">
      <c r="A105" s="106">
        <v>418</v>
      </c>
      <c r="B105" s="106" t="s">
        <v>603</v>
      </c>
      <c r="C105" s="107">
        <v>18.8</v>
      </c>
      <c r="D105" s="67">
        <f>IF(Table1[[#This Row],[FSR1]]="",NA(),Table1[[#This Row],[FSR1]])</f>
        <v>18.8</v>
      </c>
      <c r="G105" s="74"/>
      <c r="H105" s="74"/>
      <c r="I105" s="71"/>
    </row>
    <row r="106" spans="1:9" x14ac:dyDescent="0.35">
      <c r="A106" s="106">
        <v>420</v>
      </c>
      <c r="B106" s="106" t="s">
        <v>83</v>
      </c>
      <c r="C106" s="107">
        <v>20.9</v>
      </c>
      <c r="D106" s="67">
        <f>IF(Table1[[#This Row],[FSR1]]="",NA(),Table1[[#This Row],[FSR1]])</f>
        <v>20.9</v>
      </c>
      <c r="G106" s="74"/>
      <c r="H106" s="74"/>
      <c r="I106" s="71"/>
    </row>
    <row r="107" spans="1:9" x14ac:dyDescent="0.35">
      <c r="A107" s="106">
        <v>421</v>
      </c>
      <c r="B107" s="106" t="s">
        <v>604</v>
      </c>
      <c r="C107" s="107">
        <v>20</v>
      </c>
      <c r="D107" s="67">
        <f>IF(Table1[[#This Row],[FSR1]]="",NA(),Table1[[#This Row],[FSR1]])</f>
        <v>20</v>
      </c>
      <c r="G107" s="74"/>
      <c r="H107" s="74"/>
      <c r="I107" s="71"/>
    </row>
    <row r="108" spans="1:9" x14ac:dyDescent="0.35">
      <c r="A108" s="106">
        <v>422</v>
      </c>
      <c r="B108" s="106" t="s">
        <v>463</v>
      </c>
      <c r="C108" s="107">
        <v>20.6</v>
      </c>
      <c r="D108" s="67">
        <f>IF(Table1[[#This Row],[FSR1]]="",NA(),Table1[[#This Row],[FSR1]])</f>
        <v>20.6</v>
      </c>
      <c r="G108" s="74"/>
      <c r="H108" s="74"/>
      <c r="I108" s="71"/>
    </row>
    <row r="109" spans="1:9" x14ac:dyDescent="0.35">
      <c r="A109" s="106">
        <v>423</v>
      </c>
      <c r="B109" s="106" t="s">
        <v>84</v>
      </c>
      <c r="C109" s="107">
        <v>20.9</v>
      </c>
      <c r="D109" s="67">
        <f>IF(Table1[[#This Row],[FSR1]]="",NA(),Table1[[#This Row],[FSR1]])</f>
        <v>20.9</v>
      </c>
      <c r="G109" s="74"/>
      <c r="H109" s="74"/>
      <c r="I109" s="71"/>
    </row>
    <row r="110" spans="1:9" x14ac:dyDescent="0.35">
      <c r="A110" s="106">
        <v>424</v>
      </c>
      <c r="B110" s="106" t="s">
        <v>85</v>
      </c>
      <c r="C110" s="107">
        <v>20.9</v>
      </c>
      <c r="D110" s="67">
        <f>IF(Table1[[#This Row],[FSR1]]="",NA(),Table1[[#This Row],[FSR1]])</f>
        <v>20.9</v>
      </c>
      <c r="G110" s="74"/>
      <c r="H110" s="74"/>
      <c r="I110" s="71"/>
    </row>
    <row r="111" spans="1:9" x14ac:dyDescent="0.35">
      <c r="A111" s="106">
        <v>425</v>
      </c>
      <c r="B111" s="106" t="s">
        <v>605</v>
      </c>
      <c r="C111" s="107">
        <v>21.8</v>
      </c>
      <c r="D111" s="67">
        <f>IF(Table1[[#This Row],[FSR1]]="",NA(),Table1[[#This Row],[FSR1]])</f>
        <v>21.8</v>
      </c>
      <c r="G111" s="74"/>
      <c r="H111" s="74"/>
      <c r="I111" s="71"/>
    </row>
    <row r="112" spans="1:9" x14ac:dyDescent="0.35">
      <c r="A112" s="106">
        <v>426</v>
      </c>
      <c r="B112" s="106" t="s">
        <v>466</v>
      </c>
      <c r="C112" s="107">
        <v>20.2</v>
      </c>
      <c r="D112" s="67">
        <f>IF(Table1[[#This Row],[FSR1]]="",NA(),Table1[[#This Row],[FSR1]])</f>
        <v>20.2</v>
      </c>
      <c r="G112" s="74"/>
      <c r="H112" s="74"/>
      <c r="I112" s="71"/>
    </row>
    <row r="113" spans="1:9" x14ac:dyDescent="0.35">
      <c r="A113" s="106">
        <v>427</v>
      </c>
      <c r="B113" s="106" t="s">
        <v>458</v>
      </c>
      <c r="C113" s="107">
        <v>21.1</v>
      </c>
      <c r="D113" s="67">
        <f>IF(Table1[[#This Row],[FSR1]]="",NA(),Table1[[#This Row],[FSR1]])</f>
        <v>21.1</v>
      </c>
      <c r="G113" s="74"/>
      <c r="H113" s="74"/>
      <c r="I113" s="71"/>
    </row>
    <row r="114" spans="1:9" x14ac:dyDescent="0.35">
      <c r="A114" s="106">
        <v>429</v>
      </c>
      <c r="B114" s="106" t="s">
        <v>606</v>
      </c>
      <c r="C114" s="107">
        <v>23.3</v>
      </c>
      <c r="D114" s="67">
        <f>IF(Table1[[#This Row],[FSR1]]="",NA(),Table1[[#This Row],[FSR1]])</f>
        <v>23.3</v>
      </c>
      <c r="G114" s="74"/>
      <c r="H114" s="74"/>
      <c r="I114" s="71"/>
    </row>
    <row r="115" spans="1:9" x14ac:dyDescent="0.35">
      <c r="A115" s="106">
        <v>430</v>
      </c>
      <c r="B115" s="106" t="s">
        <v>607</v>
      </c>
      <c r="C115" s="107">
        <v>20.8</v>
      </c>
      <c r="D115" s="67">
        <f>IF(Table1[[#This Row],[FSR1]]="",NA(),Table1[[#This Row],[FSR1]])</f>
        <v>20.8</v>
      </c>
      <c r="G115" s="74"/>
      <c r="H115" s="74"/>
      <c r="I115" s="71"/>
    </row>
    <row r="116" spans="1:9" x14ac:dyDescent="0.35">
      <c r="A116" s="106">
        <v>431</v>
      </c>
      <c r="B116" s="106" t="s">
        <v>86</v>
      </c>
      <c r="C116" s="107">
        <v>20.5</v>
      </c>
      <c r="D116" s="67">
        <f>IF(Table1[[#This Row],[FSR1]]="",NA(),Table1[[#This Row],[FSR1]])</f>
        <v>20.5</v>
      </c>
      <c r="G116" s="74"/>
      <c r="H116" s="74"/>
      <c r="I116" s="71"/>
    </row>
    <row r="117" spans="1:9" x14ac:dyDescent="0.35">
      <c r="A117" s="106">
        <v>432</v>
      </c>
      <c r="B117" s="106" t="s">
        <v>87</v>
      </c>
      <c r="C117" s="107">
        <v>19.899999999999999</v>
      </c>
      <c r="D117" s="67">
        <f>IF(Table1[[#This Row],[FSR1]]="",NA(),Table1[[#This Row],[FSR1]])</f>
        <v>19.899999999999999</v>
      </c>
      <c r="G117" s="74"/>
      <c r="H117" s="74"/>
      <c r="I117" s="71"/>
    </row>
    <row r="118" spans="1:9" x14ac:dyDescent="0.35">
      <c r="A118" s="106">
        <v>434</v>
      </c>
      <c r="B118" s="106" t="s">
        <v>608</v>
      </c>
      <c r="C118" s="107">
        <v>21.2</v>
      </c>
      <c r="D118" s="67">
        <f>IF(Table1[[#This Row],[FSR1]]="",NA(),Table1[[#This Row],[FSR1]])</f>
        <v>21.2</v>
      </c>
      <c r="G118" s="74"/>
      <c r="H118" s="74"/>
      <c r="I118" s="71"/>
    </row>
    <row r="119" spans="1:9" x14ac:dyDescent="0.35">
      <c r="A119" s="106">
        <v>435</v>
      </c>
      <c r="B119" s="106" t="s">
        <v>609</v>
      </c>
      <c r="C119" s="107">
        <v>20.2</v>
      </c>
      <c r="D119" s="67">
        <f>IF(Table1[[#This Row],[FSR1]]="",NA(),Table1[[#This Row],[FSR1]])</f>
        <v>20.2</v>
      </c>
      <c r="G119" s="74"/>
      <c r="H119" s="74"/>
      <c r="I119" s="71"/>
    </row>
    <row r="120" spans="1:9" x14ac:dyDescent="0.35">
      <c r="A120" s="106">
        <v>436</v>
      </c>
      <c r="B120" s="106" t="s">
        <v>610</v>
      </c>
      <c r="C120" s="107">
        <v>22.2</v>
      </c>
      <c r="D120" s="67">
        <f>IF(Table1[[#This Row],[FSR1]]="",NA(),Table1[[#This Row],[FSR1]])</f>
        <v>22.2</v>
      </c>
      <c r="G120" s="74"/>
      <c r="H120" s="74"/>
      <c r="I120" s="71"/>
    </row>
    <row r="121" spans="1:9" x14ac:dyDescent="0.35">
      <c r="A121" s="106">
        <v>437</v>
      </c>
      <c r="B121" s="106" t="s">
        <v>611</v>
      </c>
      <c r="C121" s="107">
        <v>23.3</v>
      </c>
      <c r="D121" s="67">
        <f>IF(Table1[[#This Row],[FSR1]]="",NA(),Table1[[#This Row],[FSR1]])</f>
        <v>23.3</v>
      </c>
      <c r="G121" s="74"/>
      <c r="H121" s="74"/>
      <c r="I121" s="71"/>
    </row>
    <row r="122" spans="1:9" x14ac:dyDescent="0.35">
      <c r="A122" s="106">
        <v>438</v>
      </c>
      <c r="B122" s="106" t="s">
        <v>612</v>
      </c>
      <c r="C122" s="107">
        <v>21.7</v>
      </c>
      <c r="D122" s="67">
        <f>IF(Table1[[#This Row],[FSR1]]="",NA(),Table1[[#This Row],[FSR1]])</f>
        <v>21.7</v>
      </c>
      <c r="G122" s="74"/>
      <c r="H122" s="74"/>
      <c r="I122" s="71"/>
    </row>
    <row r="123" spans="1:9" x14ac:dyDescent="0.35">
      <c r="A123" s="106">
        <v>439</v>
      </c>
      <c r="B123" s="106" t="s">
        <v>88</v>
      </c>
      <c r="C123" s="107">
        <v>21.1</v>
      </c>
      <c r="D123" s="67">
        <f>IF(Table1[[#This Row],[FSR1]]="",NA(),Table1[[#This Row],[FSR1]])</f>
        <v>21.1</v>
      </c>
      <c r="G123" s="74"/>
      <c r="H123" s="74"/>
      <c r="I123" s="71"/>
    </row>
    <row r="124" spans="1:9" x14ac:dyDescent="0.35">
      <c r="A124" s="106">
        <v>440</v>
      </c>
      <c r="B124" s="106" t="s">
        <v>569</v>
      </c>
      <c r="C124" s="107">
        <v>19.600000000000001</v>
      </c>
      <c r="D124" s="67">
        <f>IF(Table1[[#This Row],[FSR1]]="",NA(),Table1[[#This Row],[FSR1]])</f>
        <v>19.600000000000001</v>
      </c>
      <c r="G124" s="74"/>
      <c r="H124" s="74"/>
      <c r="I124" s="71"/>
    </row>
    <row r="125" spans="1:9" x14ac:dyDescent="0.35">
      <c r="A125" s="106">
        <v>441</v>
      </c>
      <c r="B125" s="106" t="s">
        <v>89</v>
      </c>
      <c r="C125" s="107">
        <v>21</v>
      </c>
      <c r="D125" s="67">
        <f>IF(Table1[[#This Row],[FSR1]]="",NA(),Table1[[#This Row],[FSR1]])</f>
        <v>21</v>
      </c>
      <c r="G125" s="74"/>
      <c r="H125" s="74"/>
      <c r="I125" s="71"/>
    </row>
    <row r="126" spans="1:9" x14ac:dyDescent="0.35">
      <c r="A126" s="106">
        <v>443</v>
      </c>
      <c r="B126" s="106" t="s">
        <v>613</v>
      </c>
      <c r="C126" s="107">
        <v>22</v>
      </c>
      <c r="D126" s="67">
        <f>IF(Table1[[#This Row],[FSR1]]="",NA(),Table1[[#This Row],[FSR1]])</f>
        <v>22</v>
      </c>
      <c r="G126" s="74"/>
      <c r="H126" s="74"/>
      <c r="I126" s="71"/>
    </row>
    <row r="127" spans="1:9" x14ac:dyDescent="0.35">
      <c r="A127" s="106">
        <v>444</v>
      </c>
      <c r="B127" s="106" t="s">
        <v>522</v>
      </c>
      <c r="C127" s="107">
        <v>21.7</v>
      </c>
      <c r="D127" s="67">
        <f>IF(Table1[[#This Row],[FSR1]]="",NA(),Table1[[#This Row],[FSR1]])</f>
        <v>21.7</v>
      </c>
      <c r="G127" s="74"/>
      <c r="H127" s="74"/>
      <c r="I127" s="71"/>
    </row>
    <row r="128" spans="1:9" x14ac:dyDescent="0.35">
      <c r="A128" s="106">
        <v>445</v>
      </c>
      <c r="B128" s="106" t="s">
        <v>523</v>
      </c>
      <c r="C128" s="107">
        <v>22.4</v>
      </c>
      <c r="D128" s="67">
        <f>IF(Table1[[#This Row],[FSR1]]="",NA(),Table1[[#This Row],[FSR1]])</f>
        <v>22.4</v>
      </c>
      <c r="G128" s="74"/>
      <c r="H128" s="74"/>
      <c r="I128" s="71"/>
    </row>
    <row r="129" spans="1:9" x14ac:dyDescent="0.35">
      <c r="A129" s="106">
        <v>446</v>
      </c>
      <c r="B129" s="106" t="s">
        <v>614</v>
      </c>
      <c r="C129" s="107">
        <v>20.8</v>
      </c>
      <c r="D129" s="67">
        <f>IF(Table1[[#This Row],[FSR1]]="",NA(),Table1[[#This Row],[FSR1]])</f>
        <v>20.8</v>
      </c>
      <c r="G129" s="74"/>
      <c r="H129" s="74"/>
      <c r="I129" s="71"/>
    </row>
    <row r="130" spans="1:9" x14ac:dyDescent="0.35">
      <c r="A130" s="106">
        <v>447</v>
      </c>
      <c r="B130" s="106" t="s">
        <v>615</v>
      </c>
      <c r="C130" s="107">
        <v>19.600000000000001</v>
      </c>
      <c r="D130" s="67">
        <f>IF(Table1[[#This Row],[FSR1]]="",NA(),Table1[[#This Row],[FSR1]])</f>
        <v>19.600000000000001</v>
      </c>
      <c r="G130" s="74"/>
      <c r="H130" s="74"/>
      <c r="I130" s="71"/>
    </row>
    <row r="131" spans="1:9" x14ac:dyDescent="0.35">
      <c r="A131" s="106">
        <v>448</v>
      </c>
      <c r="B131" s="106" t="s">
        <v>90</v>
      </c>
      <c r="C131" s="107">
        <v>21.7</v>
      </c>
      <c r="D131" s="67">
        <f>IF(Table1[[#This Row],[FSR1]]="",NA(),Table1[[#This Row],[FSR1]])</f>
        <v>21.7</v>
      </c>
      <c r="G131" s="74"/>
      <c r="H131" s="74"/>
      <c r="I131" s="71"/>
    </row>
    <row r="132" spans="1:9" x14ac:dyDescent="0.35">
      <c r="A132" s="106">
        <v>449</v>
      </c>
      <c r="B132" s="106" t="s">
        <v>91</v>
      </c>
      <c r="C132" s="107">
        <v>21.7</v>
      </c>
      <c r="D132" s="67">
        <f>IF(Table1[[#This Row],[FSR1]]="",NA(),Table1[[#This Row],[FSR1]])</f>
        <v>21.7</v>
      </c>
      <c r="G132" s="74"/>
      <c r="H132" s="74"/>
      <c r="I132" s="71"/>
    </row>
    <row r="133" spans="1:9" x14ac:dyDescent="0.35">
      <c r="A133" s="106">
        <v>450</v>
      </c>
      <c r="B133" s="106" t="s">
        <v>616</v>
      </c>
      <c r="C133" s="107">
        <v>21.7</v>
      </c>
      <c r="D133" s="67">
        <f>IF(Table1[[#This Row],[FSR1]]="",NA(),Table1[[#This Row],[FSR1]])</f>
        <v>21.7</v>
      </c>
      <c r="G133" s="74"/>
      <c r="H133" s="74"/>
      <c r="I133" s="71"/>
    </row>
    <row r="134" spans="1:9" x14ac:dyDescent="0.35">
      <c r="A134" s="106">
        <v>451</v>
      </c>
      <c r="B134" s="106" t="s">
        <v>92</v>
      </c>
      <c r="C134" s="107">
        <v>21.7</v>
      </c>
      <c r="D134" s="67">
        <f>IF(Table1[[#This Row],[FSR1]]="",NA(),Table1[[#This Row],[FSR1]])</f>
        <v>21.7</v>
      </c>
      <c r="G134" s="74"/>
      <c r="H134" s="74"/>
      <c r="I134" s="71"/>
    </row>
    <row r="135" spans="1:9" x14ac:dyDescent="0.35">
      <c r="A135" s="106">
        <v>452</v>
      </c>
      <c r="B135" s="106" t="s">
        <v>617</v>
      </c>
      <c r="C135" s="107">
        <v>21.7</v>
      </c>
      <c r="D135" s="67">
        <f>IF(Table1[[#This Row],[FSR1]]="",NA(),Table1[[#This Row],[FSR1]])</f>
        <v>21.7</v>
      </c>
      <c r="G135" s="74"/>
      <c r="H135" s="74"/>
      <c r="I135" s="71"/>
    </row>
    <row r="136" spans="1:9" x14ac:dyDescent="0.35">
      <c r="A136" s="106">
        <v>454</v>
      </c>
      <c r="B136" s="106" t="s">
        <v>93</v>
      </c>
      <c r="C136" s="107">
        <v>20.5</v>
      </c>
      <c r="D136" s="67">
        <f>IF(Table1[[#This Row],[FSR1]]="",NA(),Table1[[#This Row],[FSR1]])</f>
        <v>20.5</v>
      </c>
      <c r="G136" s="74"/>
      <c r="H136" s="74"/>
      <c r="I136" s="71"/>
    </row>
    <row r="137" spans="1:9" x14ac:dyDescent="0.35">
      <c r="A137" s="106">
        <v>455</v>
      </c>
      <c r="B137" s="106" t="s">
        <v>618</v>
      </c>
      <c r="C137" s="107">
        <v>21.2</v>
      </c>
      <c r="D137" s="67">
        <f>IF(Table1[[#This Row],[FSR1]]="",NA(),Table1[[#This Row],[FSR1]])</f>
        <v>21.2</v>
      </c>
      <c r="G137" s="74"/>
      <c r="H137" s="74"/>
      <c r="I137" s="71"/>
    </row>
    <row r="138" spans="1:9" x14ac:dyDescent="0.35">
      <c r="A138" s="106">
        <v>456</v>
      </c>
      <c r="B138" s="106" t="s">
        <v>94</v>
      </c>
      <c r="C138" s="107">
        <v>20.6</v>
      </c>
      <c r="D138" s="67">
        <f>IF(Table1[[#This Row],[FSR1]]="",NA(),Table1[[#This Row],[FSR1]])</f>
        <v>20.6</v>
      </c>
      <c r="G138" s="74"/>
      <c r="H138" s="74"/>
      <c r="I138" s="71"/>
    </row>
    <row r="139" spans="1:9" x14ac:dyDescent="0.35">
      <c r="A139" s="106">
        <v>458</v>
      </c>
      <c r="B139" s="106" t="s">
        <v>619</v>
      </c>
      <c r="C139" s="107">
        <v>18.600000000000001</v>
      </c>
      <c r="D139" s="67">
        <f>IF(Table1[[#This Row],[FSR1]]="",NA(),Table1[[#This Row],[FSR1]])</f>
        <v>18.600000000000001</v>
      </c>
      <c r="G139" s="74"/>
      <c r="H139" s="74"/>
      <c r="I139" s="71"/>
    </row>
    <row r="140" spans="1:9" x14ac:dyDescent="0.35">
      <c r="A140" s="106">
        <v>460</v>
      </c>
      <c r="B140" s="106" t="s">
        <v>524</v>
      </c>
      <c r="C140" s="107">
        <v>19.8</v>
      </c>
      <c r="D140" s="67">
        <f>IF(Table1[[#This Row],[FSR1]]="",NA(),Table1[[#This Row],[FSR1]])</f>
        <v>19.8</v>
      </c>
      <c r="G140" s="74"/>
      <c r="H140" s="74"/>
      <c r="I140" s="71"/>
    </row>
    <row r="141" spans="1:9" x14ac:dyDescent="0.35">
      <c r="A141" s="106">
        <v>463</v>
      </c>
      <c r="B141" s="106" t="s">
        <v>620</v>
      </c>
      <c r="C141" s="107">
        <v>20.3</v>
      </c>
      <c r="D141" s="67">
        <f>IF(Table1[[#This Row],[FSR1]]="",NA(),Table1[[#This Row],[FSR1]])</f>
        <v>20.3</v>
      </c>
      <c r="G141" s="74"/>
      <c r="H141" s="74"/>
      <c r="I141" s="71"/>
    </row>
    <row r="142" spans="1:9" x14ac:dyDescent="0.35">
      <c r="A142" s="106">
        <v>464</v>
      </c>
      <c r="B142" s="106" t="s">
        <v>95</v>
      </c>
      <c r="C142" s="107">
        <v>0</v>
      </c>
      <c r="D142" s="67">
        <f>IF(Table1[[#This Row],[FSR1]]="",NA(),Table1[[#This Row],[FSR1]])</f>
        <v>0</v>
      </c>
      <c r="G142" s="74"/>
      <c r="H142" s="74"/>
      <c r="I142" s="71"/>
    </row>
    <row r="143" spans="1:9" x14ac:dyDescent="0.35">
      <c r="A143" s="106">
        <v>465</v>
      </c>
      <c r="B143" s="106" t="s">
        <v>96</v>
      </c>
      <c r="C143" s="107">
        <v>24.8</v>
      </c>
      <c r="D143" s="67">
        <f>IF(Table1[[#This Row],[FSR1]]="",NA(),Table1[[#This Row],[FSR1]])</f>
        <v>24.8</v>
      </c>
      <c r="G143" s="74"/>
      <c r="H143" s="74"/>
      <c r="I143" s="71"/>
    </row>
    <row r="144" spans="1:9" x14ac:dyDescent="0.35">
      <c r="A144" s="106">
        <v>467</v>
      </c>
      <c r="B144" s="106" t="s">
        <v>621</v>
      </c>
      <c r="C144" s="107">
        <v>19.600000000000001</v>
      </c>
      <c r="D144" s="67">
        <f>IF(Table1[[#This Row],[FSR1]]="",NA(),Table1[[#This Row],[FSR1]])</f>
        <v>19.600000000000001</v>
      </c>
      <c r="G144" s="74"/>
      <c r="H144" s="74"/>
      <c r="I144" s="71"/>
    </row>
    <row r="145" spans="1:9" x14ac:dyDescent="0.35">
      <c r="A145" s="106">
        <v>471</v>
      </c>
      <c r="B145" s="106" t="s">
        <v>97</v>
      </c>
      <c r="C145" s="107">
        <v>22.4</v>
      </c>
      <c r="D145" s="67">
        <f>IF(Table1[[#This Row],[FSR1]]="",NA(),Table1[[#This Row],[FSR1]])</f>
        <v>22.4</v>
      </c>
      <c r="G145" s="74"/>
      <c r="H145" s="74"/>
      <c r="I145" s="71"/>
    </row>
    <row r="146" spans="1:9" x14ac:dyDescent="0.35">
      <c r="A146" s="106">
        <v>472</v>
      </c>
      <c r="B146" s="106" t="s">
        <v>525</v>
      </c>
      <c r="C146" s="107">
        <v>25.5</v>
      </c>
      <c r="D146" s="67">
        <f>IF(Table1[[#This Row],[FSR1]]="",NA(),Table1[[#This Row],[FSR1]])</f>
        <v>25.5</v>
      </c>
      <c r="G146" s="74"/>
      <c r="H146" s="74"/>
      <c r="I146" s="71"/>
    </row>
    <row r="147" spans="1:9" x14ac:dyDescent="0.35">
      <c r="A147" s="106">
        <v>474</v>
      </c>
      <c r="B147" s="106" t="s">
        <v>622</v>
      </c>
      <c r="C147" s="107">
        <v>22.7</v>
      </c>
      <c r="D147" s="67">
        <f>IF(Table1[[#This Row],[FSR1]]="",NA(),Table1[[#This Row],[FSR1]])</f>
        <v>22.7</v>
      </c>
      <c r="G147" s="74"/>
      <c r="H147" s="74"/>
      <c r="I147" s="71"/>
    </row>
    <row r="148" spans="1:9" x14ac:dyDescent="0.35">
      <c r="A148" s="106">
        <v>475</v>
      </c>
      <c r="B148" s="106" t="s">
        <v>623</v>
      </c>
      <c r="C148" s="107">
        <v>20.5</v>
      </c>
      <c r="D148" s="67">
        <f>IF(Table1[[#This Row],[FSR1]]="",NA(),Table1[[#This Row],[FSR1]])</f>
        <v>20.5</v>
      </c>
      <c r="G148" s="74"/>
      <c r="H148" s="74"/>
      <c r="I148" s="71"/>
    </row>
    <row r="149" spans="1:9" x14ac:dyDescent="0.35">
      <c r="A149" s="106">
        <v>476</v>
      </c>
      <c r="B149" s="106" t="s">
        <v>624</v>
      </c>
      <c r="C149" s="107">
        <v>20.399999999999999</v>
      </c>
      <c r="D149" s="67">
        <f>IF(Table1[[#This Row],[FSR1]]="",NA(),Table1[[#This Row],[FSR1]])</f>
        <v>20.399999999999999</v>
      </c>
      <c r="G149" s="74"/>
      <c r="H149" s="74"/>
      <c r="I149" s="71"/>
    </row>
    <row r="150" spans="1:9" x14ac:dyDescent="0.35">
      <c r="A150" s="106">
        <v>477</v>
      </c>
      <c r="B150" s="106" t="s">
        <v>625</v>
      </c>
      <c r="C150" s="107">
        <v>21.6</v>
      </c>
      <c r="D150" s="67">
        <f>IF(Table1[[#This Row],[FSR1]]="",NA(),Table1[[#This Row],[FSR1]])</f>
        <v>21.6</v>
      </c>
      <c r="G150" s="74"/>
      <c r="H150" s="74"/>
      <c r="I150" s="71"/>
    </row>
    <row r="151" spans="1:9" x14ac:dyDescent="0.35">
      <c r="A151" s="106">
        <v>478</v>
      </c>
      <c r="B151" s="106" t="s">
        <v>626</v>
      </c>
      <c r="C151" s="107">
        <v>18</v>
      </c>
      <c r="D151" s="67">
        <f>IF(Table1[[#This Row],[FSR1]]="",NA(),Table1[[#This Row],[FSR1]])</f>
        <v>18</v>
      </c>
      <c r="G151" s="74"/>
      <c r="H151" s="74"/>
      <c r="I151" s="71"/>
    </row>
    <row r="152" spans="1:9" x14ac:dyDescent="0.35">
      <c r="A152" s="106">
        <v>479</v>
      </c>
      <c r="B152" s="106" t="s">
        <v>98</v>
      </c>
      <c r="C152" s="107">
        <v>21.1</v>
      </c>
      <c r="D152" s="67">
        <f>IF(Table1[[#This Row],[FSR1]]="",NA(),Table1[[#This Row],[FSR1]])</f>
        <v>21.1</v>
      </c>
      <c r="G152" s="74"/>
      <c r="H152" s="74"/>
      <c r="I152" s="71"/>
    </row>
    <row r="153" spans="1:9" x14ac:dyDescent="0.35">
      <c r="A153" s="106">
        <v>480</v>
      </c>
      <c r="B153" s="106" t="s">
        <v>627</v>
      </c>
      <c r="C153" s="107">
        <v>22.8</v>
      </c>
      <c r="D153" s="67">
        <f>IF(Table1[[#This Row],[FSR1]]="",NA(),Table1[[#This Row],[FSR1]])</f>
        <v>22.8</v>
      </c>
      <c r="G153" s="74"/>
      <c r="H153" s="74"/>
      <c r="I153" s="71"/>
    </row>
    <row r="154" spans="1:9" x14ac:dyDescent="0.35">
      <c r="A154" s="106">
        <v>481</v>
      </c>
      <c r="B154" s="106" t="s">
        <v>526</v>
      </c>
      <c r="C154" s="107">
        <v>19.100000000000001</v>
      </c>
      <c r="D154" s="67">
        <f>IF(Table1[[#This Row],[FSR1]]="",NA(),Table1[[#This Row],[FSR1]])</f>
        <v>19.100000000000001</v>
      </c>
      <c r="G154" s="74"/>
      <c r="H154" s="74"/>
      <c r="I154" s="71"/>
    </row>
    <row r="155" spans="1:9" x14ac:dyDescent="0.35">
      <c r="A155" s="106">
        <v>486</v>
      </c>
      <c r="B155" s="106" t="s">
        <v>99</v>
      </c>
      <c r="C155" s="107">
        <v>12.9</v>
      </c>
      <c r="D155" s="67">
        <f>IF(Table1[[#This Row],[FSR1]]="",NA(),Table1[[#This Row],[FSR1]])</f>
        <v>12.9</v>
      </c>
      <c r="G155" s="74"/>
      <c r="H155" s="74"/>
      <c r="I155" s="71"/>
    </row>
    <row r="156" spans="1:9" x14ac:dyDescent="0.35">
      <c r="A156" s="106">
        <v>487</v>
      </c>
      <c r="B156" s="106" t="s">
        <v>100</v>
      </c>
      <c r="C156" s="107">
        <v>17.5</v>
      </c>
      <c r="D156" s="67">
        <f>IF(Table1[[#This Row],[FSR1]]="",NA(),Table1[[#This Row],[FSR1]])</f>
        <v>17.5</v>
      </c>
      <c r="G156" s="74"/>
      <c r="H156" s="74"/>
      <c r="I156" s="71"/>
    </row>
    <row r="157" spans="1:9" x14ac:dyDescent="0.35">
      <c r="A157" s="106">
        <v>488</v>
      </c>
      <c r="B157" s="106" t="s">
        <v>628</v>
      </c>
      <c r="C157" s="107">
        <v>20.2</v>
      </c>
      <c r="D157" s="67">
        <f>IF(Table1[[#This Row],[FSR1]]="",NA(),Table1[[#This Row],[FSR1]])</f>
        <v>20.2</v>
      </c>
      <c r="G157" s="74"/>
      <c r="H157" s="74"/>
      <c r="I157" s="71"/>
    </row>
    <row r="158" spans="1:9" x14ac:dyDescent="0.35">
      <c r="A158" s="106">
        <v>493</v>
      </c>
      <c r="B158" s="106" t="s">
        <v>629</v>
      </c>
      <c r="C158" s="107">
        <v>20</v>
      </c>
      <c r="D158" s="67">
        <f>IF(Table1[[#This Row],[FSR1]]="",NA(),Table1[[#This Row],[FSR1]])</f>
        <v>20</v>
      </c>
      <c r="G158" s="74"/>
      <c r="H158" s="74"/>
      <c r="I158" s="71"/>
    </row>
    <row r="159" spans="1:9" x14ac:dyDescent="0.35">
      <c r="A159" s="106">
        <v>496</v>
      </c>
      <c r="B159" s="106" t="s">
        <v>101</v>
      </c>
      <c r="C159" s="107">
        <v>20.9</v>
      </c>
      <c r="D159" s="67">
        <f>IF(Table1[[#This Row],[FSR1]]="",NA(),Table1[[#This Row],[FSR1]])</f>
        <v>20.9</v>
      </c>
      <c r="G159" s="74"/>
      <c r="H159" s="74"/>
      <c r="I159" s="71"/>
    </row>
    <row r="160" spans="1:9" x14ac:dyDescent="0.35">
      <c r="A160" s="106">
        <v>498</v>
      </c>
      <c r="B160" s="106" t="s">
        <v>527</v>
      </c>
      <c r="C160" s="107">
        <v>19.8</v>
      </c>
      <c r="D160" s="67">
        <f>IF(Table1[[#This Row],[FSR1]]="",NA(),Table1[[#This Row],[FSR1]])</f>
        <v>19.8</v>
      </c>
      <c r="G160" s="74"/>
      <c r="H160" s="74"/>
      <c r="I160" s="71"/>
    </row>
    <row r="161" spans="1:9" x14ac:dyDescent="0.35">
      <c r="A161" s="106">
        <v>499</v>
      </c>
      <c r="B161" s="106" t="s">
        <v>630</v>
      </c>
      <c r="C161" s="107">
        <v>20.8</v>
      </c>
      <c r="D161" s="67">
        <f>IF(Table1[[#This Row],[FSR1]]="",NA(),Table1[[#This Row],[FSR1]])</f>
        <v>20.8</v>
      </c>
      <c r="G161" s="74"/>
      <c r="H161" s="74"/>
      <c r="I161" s="71"/>
    </row>
    <row r="162" spans="1:9" x14ac:dyDescent="0.35">
      <c r="A162" s="106">
        <v>501</v>
      </c>
      <c r="B162" s="106" t="s">
        <v>631</v>
      </c>
      <c r="C162" s="107">
        <v>19.8</v>
      </c>
      <c r="D162" s="67">
        <f>IF(Table1[[#This Row],[FSR1]]="",NA(),Table1[[#This Row],[FSR1]])</f>
        <v>19.8</v>
      </c>
      <c r="G162" s="74"/>
      <c r="H162" s="74"/>
      <c r="I162" s="71"/>
    </row>
    <row r="163" spans="1:9" x14ac:dyDescent="0.35">
      <c r="A163" s="106">
        <v>506</v>
      </c>
      <c r="B163" s="106" t="s">
        <v>632</v>
      </c>
      <c r="C163" s="107">
        <v>20.8</v>
      </c>
      <c r="D163" s="67">
        <f>IF(Table1[[#This Row],[FSR1]]="",NA(),Table1[[#This Row],[FSR1]])</f>
        <v>20.8</v>
      </c>
      <c r="G163" s="74"/>
      <c r="H163" s="74"/>
      <c r="I163" s="71"/>
    </row>
    <row r="164" spans="1:9" x14ac:dyDescent="0.35">
      <c r="A164" s="106">
        <v>507</v>
      </c>
      <c r="B164" s="106" t="s">
        <v>633</v>
      </c>
      <c r="C164" s="107">
        <v>19.399999999999999</v>
      </c>
      <c r="D164" s="67">
        <f>IF(Table1[[#This Row],[FSR1]]="",NA(),Table1[[#This Row],[FSR1]])</f>
        <v>19.399999999999999</v>
      </c>
      <c r="G164" s="74"/>
      <c r="H164" s="74"/>
      <c r="I164" s="71"/>
    </row>
    <row r="165" spans="1:9" x14ac:dyDescent="0.35">
      <c r="A165" s="106">
        <v>510</v>
      </c>
      <c r="B165" s="106" t="s">
        <v>528</v>
      </c>
      <c r="C165" s="107">
        <v>22.6</v>
      </c>
      <c r="D165" s="67">
        <f>IF(Table1[[#This Row],[FSR1]]="",NA(),Table1[[#This Row],[FSR1]])</f>
        <v>22.6</v>
      </c>
      <c r="G165" s="74"/>
      <c r="H165" s="74"/>
      <c r="I165" s="71"/>
    </row>
    <row r="166" spans="1:9" x14ac:dyDescent="0.35">
      <c r="A166" s="106">
        <v>514</v>
      </c>
      <c r="B166" s="106" t="s">
        <v>529</v>
      </c>
      <c r="C166" s="107">
        <v>20.6</v>
      </c>
      <c r="D166" s="67">
        <f>IF(Table1[[#This Row],[FSR1]]="",NA(),Table1[[#This Row],[FSR1]])</f>
        <v>20.6</v>
      </c>
      <c r="G166" s="74"/>
      <c r="H166" s="74"/>
      <c r="I166" s="71"/>
    </row>
    <row r="167" spans="1:9" x14ac:dyDescent="0.35">
      <c r="A167" s="106">
        <v>516</v>
      </c>
      <c r="B167" s="106" t="s">
        <v>530</v>
      </c>
      <c r="C167" s="107">
        <v>26.3</v>
      </c>
      <c r="D167" s="67">
        <f>IF(Table1[[#This Row],[FSR1]]="",NA(),Table1[[#This Row],[FSR1]])</f>
        <v>26.3</v>
      </c>
      <c r="G167" s="74"/>
      <c r="H167" s="74"/>
      <c r="I167" s="71"/>
    </row>
    <row r="168" spans="1:9" x14ac:dyDescent="0.35">
      <c r="A168" s="106">
        <v>525</v>
      </c>
      <c r="B168" s="106" t="s">
        <v>102</v>
      </c>
      <c r="C168" s="107">
        <v>21.2</v>
      </c>
      <c r="D168" s="67">
        <f>IF(Table1[[#This Row],[FSR1]]="",NA(),Table1[[#This Row],[FSR1]])</f>
        <v>21.2</v>
      </c>
      <c r="G168" s="74"/>
      <c r="H168" s="74"/>
      <c r="I168" s="71"/>
    </row>
    <row r="169" spans="1:9" x14ac:dyDescent="0.35">
      <c r="A169" s="106">
        <v>526</v>
      </c>
      <c r="B169" s="106" t="s">
        <v>634</v>
      </c>
      <c r="C169" s="107">
        <v>21</v>
      </c>
      <c r="D169" s="67">
        <f>IF(Table1[[#This Row],[FSR1]]="",NA(),Table1[[#This Row],[FSR1]])</f>
        <v>21</v>
      </c>
      <c r="G169" s="74"/>
      <c r="H169" s="74"/>
      <c r="I169" s="71"/>
    </row>
    <row r="170" spans="1:9" x14ac:dyDescent="0.35">
      <c r="A170" s="106">
        <v>527</v>
      </c>
      <c r="B170" s="106" t="s">
        <v>103</v>
      </c>
      <c r="C170" s="107">
        <v>21.3</v>
      </c>
      <c r="D170" s="67">
        <f>IF(Table1[[#This Row],[FSR1]]="",NA(),Table1[[#This Row],[FSR1]])</f>
        <v>21.3</v>
      </c>
      <c r="G170" s="74"/>
      <c r="H170" s="74"/>
      <c r="I170" s="71"/>
    </row>
    <row r="171" spans="1:9" x14ac:dyDescent="0.35">
      <c r="A171" s="106">
        <v>528</v>
      </c>
      <c r="B171" s="106" t="s">
        <v>635</v>
      </c>
      <c r="C171" s="107">
        <v>20.7</v>
      </c>
      <c r="D171" s="67">
        <f>IF(Table1[[#This Row],[FSR1]]="",NA(),Table1[[#This Row],[FSR1]])</f>
        <v>20.7</v>
      </c>
      <c r="G171" s="74"/>
      <c r="H171" s="74"/>
      <c r="I171" s="71"/>
    </row>
    <row r="172" spans="1:9" x14ac:dyDescent="0.35">
      <c r="A172" s="106">
        <v>530</v>
      </c>
      <c r="B172" s="106" t="s">
        <v>104</v>
      </c>
      <c r="C172" s="107">
        <v>7.8</v>
      </c>
      <c r="D172" s="67">
        <f>IF(Table1[[#This Row],[FSR1]]="",NA(),Table1[[#This Row],[FSR1]])</f>
        <v>7.8</v>
      </c>
      <c r="G172" s="74"/>
      <c r="H172" s="74"/>
      <c r="I172" s="71"/>
    </row>
    <row r="173" spans="1:9" x14ac:dyDescent="0.35">
      <c r="A173" s="106">
        <v>531</v>
      </c>
      <c r="B173" s="106" t="s">
        <v>105</v>
      </c>
      <c r="C173" s="107">
        <v>0.8</v>
      </c>
      <c r="D173" s="67">
        <f>IF(Table1[[#This Row],[FSR1]]="",NA(),Table1[[#This Row],[FSR1]])</f>
        <v>0.8</v>
      </c>
      <c r="G173" s="74"/>
      <c r="H173" s="74"/>
      <c r="I173" s="71"/>
    </row>
    <row r="174" spans="1:9" x14ac:dyDescent="0.35">
      <c r="A174" s="106">
        <v>533</v>
      </c>
      <c r="B174" s="106" t="s">
        <v>636</v>
      </c>
      <c r="C174" s="107">
        <v>19.399999999999999</v>
      </c>
      <c r="D174" s="67">
        <f>IF(Table1[[#This Row],[FSR1]]="",NA(),Table1[[#This Row],[FSR1]])</f>
        <v>19.399999999999999</v>
      </c>
      <c r="G174" s="74"/>
      <c r="H174" s="74"/>
      <c r="I174" s="71"/>
    </row>
    <row r="175" spans="1:9" x14ac:dyDescent="0.35">
      <c r="A175" s="106">
        <v>534</v>
      </c>
      <c r="B175" s="106" t="s">
        <v>106</v>
      </c>
      <c r="C175" s="107">
        <v>11.5</v>
      </c>
      <c r="D175" s="67">
        <f>IF(Table1[[#This Row],[FSR1]]="",NA(),Table1[[#This Row],[FSR1]])</f>
        <v>11.5</v>
      </c>
      <c r="G175" s="74"/>
      <c r="H175" s="74"/>
      <c r="I175" s="71"/>
    </row>
    <row r="176" spans="1:9" x14ac:dyDescent="0.35">
      <c r="A176" s="106">
        <v>536</v>
      </c>
      <c r="B176" s="106" t="s">
        <v>107</v>
      </c>
      <c r="C176" s="107">
        <v>21.3</v>
      </c>
      <c r="D176" s="67">
        <f>IF(Table1[[#This Row],[FSR1]]="",NA(),Table1[[#This Row],[FSR1]])</f>
        <v>21.3</v>
      </c>
      <c r="G176" s="74"/>
      <c r="H176" s="74"/>
      <c r="I176" s="71"/>
    </row>
    <row r="177" spans="1:9" x14ac:dyDescent="0.35">
      <c r="A177" s="106">
        <v>537</v>
      </c>
      <c r="B177" s="106" t="s">
        <v>515</v>
      </c>
      <c r="C177" s="107">
        <v>22.8</v>
      </c>
      <c r="D177" s="67">
        <f>IF(Table1[[#This Row],[FSR1]]="",NA(),Table1[[#This Row],[FSR1]])</f>
        <v>22.8</v>
      </c>
      <c r="G177" s="74"/>
      <c r="H177" s="74"/>
      <c r="I177" s="71"/>
    </row>
    <row r="178" spans="1:9" x14ac:dyDescent="0.35">
      <c r="A178" s="106">
        <v>540</v>
      </c>
      <c r="B178" s="106" t="s">
        <v>637</v>
      </c>
      <c r="C178" s="107">
        <v>21</v>
      </c>
      <c r="D178" s="67">
        <f>IF(Table1[[#This Row],[FSR1]]="",NA(),Table1[[#This Row],[FSR1]])</f>
        <v>21</v>
      </c>
      <c r="G178" s="74"/>
      <c r="H178" s="74"/>
      <c r="I178" s="71"/>
    </row>
    <row r="179" spans="1:9" x14ac:dyDescent="0.35">
      <c r="A179" s="106">
        <v>542</v>
      </c>
      <c r="B179" s="106" t="s">
        <v>638</v>
      </c>
      <c r="C179" s="107">
        <v>20.7</v>
      </c>
      <c r="D179" s="67">
        <f>IF(Table1[[#This Row],[FSR1]]="",NA(),Table1[[#This Row],[FSR1]])</f>
        <v>20.7</v>
      </c>
      <c r="G179" s="74"/>
      <c r="H179" s="74"/>
      <c r="I179" s="71"/>
    </row>
    <row r="180" spans="1:9" x14ac:dyDescent="0.35">
      <c r="A180" s="106">
        <v>544</v>
      </c>
      <c r="B180" s="106" t="s">
        <v>639</v>
      </c>
      <c r="C180" s="107">
        <v>21</v>
      </c>
      <c r="D180" s="67">
        <f>IF(Table1[[#This Row],[FSR1]]="",NA(),Table1[[#This Row],[FSR1]])</f>
        <v>21</v>
      </c>
      <c r="G180" s="74"/>
      <c r="H180" s="74"/>
      <c r="I180" s="71"/>
    </row>
    <row r="181" spans="1:9" x14ac:dyDescent="0.35">
      <c r="A181" s="106">
        <v>545</v>
      </c>
      <c r="B181" s="106" t="s">
        <v>467</v>
      </c>
      <c r="C181" s="107">
        <v>20.6</v>
      </c>
      <c r="D181" s="67">
        <f>IF(Table1[[#This Row],[FSR1]]="",NA(),Table1[[#This Row],[FSR1]])</f>
        <v>20.6</v>
      </c>
      <c r="G181" s="74"/>
      <c r="H181" s="74"/>
      <c r="I181" s="71"/>
    </row>
    <row r="182" spans="1:9" x14ac:dyDescent="0.35">
      <c r="A182" s="106">
        <v>547</v>
      </c>
      <c r="B182" s="106" t="s">
        <v>108</v>
      </c>
      <c r="C182" s="107">
        <v>16.3</v>
      </c>
      <c r="D182" s="67">
        <f>IF(Table1[[#This Row],[FSR1]]="",NA(),Table1[[#This Row],[FSR1]])</f>
        <v>16.3</v>
      </c>
      <c r="G182" s="74"/>
      <c r="H182" s="74"/>
      <c r="I182" s="71"/>
    </row>
    <row r="183" spans="1:9" x14ac:dyDescent="0.35">
      <c r="A183" s="106">
        <v>550</v>
      </c>
      <c r="B183" s="106" t="s">
        <v>109</v>
      </c>
      <c r="C183" s="107">
        <v>21.7</v>
      </c>
      <c r="D183" s="67">
        <f>IF(Table1[[#This Row],[FSR1]]="",NA(),Table1[[#This Row],[FSR1]])</f>
        <v>21.7</v>
      </c>
      <c r="G183" s="74"/>
      <c r="H183" s="74"/>
      <c r="I183" s="71"/>
    </row>
    <row r="184" spans="1:9" x14ac:dyDescent="0.35">
      <c r="A184" s="106">
        <v>551</v>
      </c>
      <c r="B184" s="106" t="s">
        <v>640</v>
      </c>
      <c r="C184" s="107">
        <v>22</v>
      </c>
      <c r="D184" s="67">
        <f>IF(Table1[[#This Row],[FSR1]]="",NA(),Table1[[#This Row],[FSR1]])</f>
        <v>22</v>
      </c>
      <c r="G184" s="74"/>
      <c r="H184" s="74"/>
      <c r="I184" s="71"/>
    </row>
    <row r="185" spans="1:9" x14ac:dyDescent="0.35">
      <c r="A185" s="106">
        <v>552</v>
      </c>
      <c r="B185" s="106" t="s">
        <v>641</v>
      </c>
      <c r="C185" s="107">
        <v>20.7</v>
      </c>
      <c r="D185" s="67">
        <f>IF(Table1[[#This Row],[FSR1]]="",NA(),Table1[[#This Row],[FSR1]])</f>
        <v>20.7</v>
      </c>
      <c r="G185" s="74"/>
      <c r="H185" s="74"/>
      <c r="I185" s="71"/>
    </row>
    <row r="186" spans="1:9" x14ac:dyDescent="0.35">
      <c r="A186" s="106">
        <v>554</v>
      </c>
      <c r="B186" s="106" t="s">
        <v>531</v>
      </c>
      <c r="C186" s="107">
        <v>28.5</v>
      </c>
      <c r="D186" s="67">
        <f>IF(Table1[[#This Row],[FSR1]]="",NA(),Table1[[#This Row],[FSR1]])</f>
        <v>28.5</v>
      </c>
      <c r="G186" s="74"/>
      <c r="H186" s="74"/>
      <c r="I186" s="71"/>
    </row>
    <row r="187" spans="1:9" x14ac:dyDescent="0.35">
      <c r="A187" s="106">
        <v>556</v>
      </c>
      <c r="B187" s="106" t="s">
        <v>532</v>
      </c>
      <c r="C187" s="107">
        <v>23.4</v>
      </c>
      <c r="D187" s="67">
        <f>IF(Table1[[#This Row],[FSR1]]="",NA(),Table1[[#This Row],[FSR1]])</f>
        <v>23.4</v>
      </c>
      <c r="G187" s="74"/>
      <c r="H187" s="74"/>
      <c r="I187" s="71"/>
    </row>
    <row r="188" spans="1:9" x14ac:dyDescent="0.35">
      <c r="A188" s="106">
        <v>557</v>
      </c>
      <c r="B188" s="106" t="s">
        <v>533</v>
      </c>
      <c r="C188" s="107">
        <v>22.8</v>
      </c>
      <c r="D188" s="67">
        <f>IF(Table1[[#This Row],[FSR1]]="",NA(),Table1[[#This Row],[FSR1]])</f>
        <v>22.8</v>
      </c>
      <c r="G188" s="74"/>
      <c r="H188" s="74"/>
      <c r="I188" s="71"/>
    </row>
    <row r="189" spans="1:9" x14ac:dyDescent="0.35">
      <c r="A189" s="106">
        <v>558</v>
      </c>
      <c r="B189" s="106" t="s">
        <v>110</v>
      </c>
      <c r="C189" s="107">
        <v>18.8</v>
      </c>
      <c r="D189" s="67">
        <f>IF(Table1[[#This Row],[FSR1]]="",NA(),Table1[[#This Row],[FSR1]])</f>
        <v>18.8</v>
      </c>
      <c r="G189" s="74"/>
      <c r="H189" s="74"/>
      <c r="I189" s="71"/>
    </row>
    <row r="190" spans="1:9" x14ac:dyDescent="0.35">
      <c r="A190" s="106">
        <v>563</v>
      </c>
      <c r="B190" s="106" t="s">
        <v>642</v>
      </c>
      <c r="C190" s="107">
        <v>20.399999999999999</v>
      </c>
      <c r="D190" s="67">
        <f>IF(Table1[[#This Row],[FSR1]]="",NA(),Table1[[#This Row],[FSR1]])</f>
        <v>20.399999999999999</v>
      </c>
      <c r="G190" s="74"/>
      <c r="H190" s="74"/>
      <c r="I190" s="71"/>
    </row>
    <row r="191" spans="1:9" x14ac:dyDescent="0.35">
      <c r="A191" s="106">
        <v>564</v>
      </c>
      <c r="B191" s="106" t="s">
        <v>643</v>
      </c>
      <c r="C191" s="107">
        <v>19.600000000000001</v>
      </c>
      <c r="D191" s="67">
        <f>IF(Table1[[#This Row],[FSR1]]="",NA(),Table1[[#This Row],[FSR1]])</f>
        <v>19.600000000000001</v>
      </c>
      <c r="G191" s="74"/>
      <c r="H191" s="74"/>
      <c r="I191" s="71"/>
    </row>
    <row r="192" spans="1:9" x14ac:dyDescent="0.35">
      <c r="A192" s="106">
        <v>565</v>
      </c>
      <c r="B192" s="106" t="s">
        <v>644</v>
      </c>
      <c r="C192" s="107">
        <v>19.7</v>
      </c>
      <c r="D192" s="67">
        <f>IF(Table1[[#This Row],[FSR1]]="",NA(),Table1[[#This Row],[FSR1]])</f>
        <v>19.7</v>
      </c>
      <c r="G192" s="74"/>
      <c r="H192" s="74"/>
      <c r="I192" s="71"/>
    </row>
    <row r="193" spans="1:9" x14ac:dyDescent="0.35">
      <c r="A193" s="106">
        <v>566</v>
      </c>
      <c r="B193" s="106" t="s">
        <v>111</v>
      </c>
      <c r="C193" s="107">
        <v>19.8</v>
      </c>
      <c r="D193" s="67">
        <f>IF(Table1[[#This Row],[FSR1]]="",NA(),Table1[[#This Row],[FSR1]])</f>
        <v>19.8</v>
      </c>
      <c r="G193" s="74"/>
      <c r="H193" s="74"/>
      <c r="I193" s="71"/>
    </row>
    <row r="194" spans="1:9" x14ac:dyDescent="0.35">
      <c r="A194" s="106">
        <v>567</v>
      </c>
      <c r="B194" s="106" t="s">
        <v>112</v>
      </c>
      <c r="C194" s="107">
        <v>21.4</v>
      </c>
      <c r="D194" s="67">
        <f>IF(Table1[[#This Row],[FSR1]]="",NA(),Table1[[#This Row],[FSR1]])</f>
        <v>21.4</v>
      </c>
      <c r="G194" s="74"/>
      <c r="H194" s="74"/>
      <c r="I194" s="71"/>
    </row>
    <row r="195" spans="1:9" x14ac:dyDescent="0.35">
      <c r="A195" s="106">
        <v>570</v>
      </c>
      <c r="B195" s="106" t="s">
        <v>113</v>
      </c>
      <c r="C195" s="107">
        <v>21.1</v>
      </c>
      <c r="D195" s="67">
        <f>IF(Table1[[#This Row],[FSR1]]="",NA(),Table1[[#This Row],[FSR1]])</f>
        <v>21.1</v>
      </c>
      <c r="G195" s="74"/>
      <c r="H195" s="74"/>
      <c r="I195" s="71"/>
    </row>
    <row r="196" spans="1:9" x14ac:dyDescent="0.35">
      <c r="A196" s="106">
        <v>575</v>
      </c>
      <c r="B196" s="106" t="s">
        <v>114</v>
      </c>
      <c r="C196" s="107">
        <v>20.6</v>
      </c>
      <c r="D196" s="67">
        <f>IF(Table1[[#This Row],[FSR1]]="",NA(),Table1[[#This Row],[FSR1]])</f>
        <v>20.6</v>
      </c>
      <c r="G196" s="74"/>
      <c r="H196" s="74"/>
      <c r="I196" s="71"/>
    </row>
    <row r="197" spans="1:9" x14ac:dyDescent="0.35">
      <c r="A197" s="106">
        <v>576</v>
      </c>
      <c r="B197" s="106" t="s">
        <v>115</v>
      </c>
      <c r="C197" s="107">
        <v>19.8</v>
      </c>
      <c r="D197" s="67">
        <f>IF(Table1[[#This Row],[FSR1]]="",NA(),Table1[[#This Row],[FSR1]])</f>
        <v>19.8</v>
      </c>
      <c r="G197" s="74"/>
      <c r="H197" s="74"/>
      <c r="I197" s="71"/>
    </row>
    <row r="198" spans="1:9" x14ac:dyDescent="0.35">
      <c r="A198" s="106">
        <v>578</v>
      </c>
      <c r="B198" s="106" t="s">
        <v>645</v>
      </c>
      <c r="C198" s="107">
        <v>20.6</v>
      </c>
      <c r="D198" s="67">
        <f>IF(Table1[[#This Row],[FSR1]]="",NA(),Table1[[#This Row],[FSR1]])</f>
        <v>20.6</v>
      </c>
      <c r="G198" s="74"/>
      <c r="H198" s="74"/>
      <c r="I198" s="71"/>
    </row>
    <row r="199" spans="1:9" x14ac:dyDescent="0.35">
      <c r="A199" s="106">
        <v>579</v>
      </c>
      <c r="B199" s="106" t="s">
        <v>646</v>
      </c>
      <c r="C199" s="107">
        <v>19.8</v>
      </c>
      <c r="D199" s="67">
        <f>IF(Table1[[#This Row],[FSR1]]="",NA(),Table1[[#This Row],[FSR1]])</f>
        <v>19.8</v>
      </c>
      <c r="G199" s="74"/>
      <c r="H199" s="74"/>
      <c r="I199" s="71"/>
    </row>
    <row r="200" spans="1:9" x14ac:dyDescent="0.35">
      <c r="A200" s="106">
        <v>580</v>
      </c>
      <c r="B200" s="106" t="s">
        <v>647</v>
      </c>
      <c r="C200" s="107">
        <v>20.5</v>
      </c>
      <c r="D200" s="67">
        <f>IF(Table1[[#This Row],[FSR1]]="",NA(),Table1[[#This Row],[FSR1]])</f>
        <v>20.5</v>
      </c>
      <c r="G200" s="74"/>
      <c r="H200" s="74"/>
      <c r="I200" s="71"/>
    </row>
    <row r="201" spans="1:9" x14ac:dyDescent="0.35">
      <c r="A201" s="106">
        <v>581</v>
      </c>
      <c r="B201" s="106" t="s">
        <v>116</v>
      </c>
      <c r="C201" s="107">
        <v>20.9</v>
      </c>
      <c r="D201" s="67">
        <f>IF(Table1[[#This Row],[FSR1]]="",NA(),Table1[[#This Row],[FSR1]])</f>
        <v>20.9</v>
      </c>
      <c r="G201" s="74"/>
      <c r="H201" s="74"/>
      <c r="I201" s="71"/>
    </row>
    <row r="202" spans="1:9" x14ac:dyDescent="0.35">
      <c r="A202" s="106">
        <v>582</v>
      </c>
      <c r="B202" s="106" t="s">
        <v>648</v>
      </c>
      <c r="C202" s="107">
        <v>20.3</v>
      </c>
      <c r="D202" s="67">
        <f>IF(Table1[[#This Row],[FSR1]]="",NA(),Table1[[#This Row],[FSR1]])</f>
        <v>20.3</v>
      </c>
      <c r="G202" s="74"/>
      <c r="H202" s="74"/>
      <c r="I202" s="71"/>
    </row>
    <row r="203" spans="1:9" x14ac:dyDescent="0.35">
      <c r="A203" s="106">
        <v>585</v>
      </c>
      <c r="B203" s="106" t="s">
        <v>534</v>
      </c>
      <c r="C203" s="107">
        <v>19.8</v>
      </c>
      <c r="D203" s="67">
        <f>IF(Table1[[#This Row],[FSR1]]="",NA(),Table1[[#This Row],[FSR1]])</f>
        <v>19.8</v>
      </c>
      <c r="G203" s="74"/>
      <c r="H203" s="74"/>
      <c r="I203" s="71"/>
    </row>
    <row r="204" spans="1:9" x14ac:dyDescent="0.35">
      <c r="A204" s="106">
        <v>586</v>
      </c>
      <c r="B204" s="106" t="s">
        <v>649</v>
      </c>
      <c r="C204" s="107">
        <v>20.399999999999999</v>
      </c>
      <c r="D204" s="67">
        <f>IF(Table1[[#This Row],[FSR1]]="",NA(),Table1[[#This Row],[FSR1]])</f>
        <v>20.399999999999999</v>
      </c>
      <c r="G204" s="74"/>
      <c r="H204" s="74"/>
      <c r="I204" s="71"/>
    </row>
    <row r="205" spans="1:9" x14ac:dyDescent="0.35">
      <c r="A205" s="106">
        <v>587</v>
      </c>
      <c r="B205" s="106" t="s">
        <v>650</v>
      </c>
      <c r="C205" s="107">
        <v>17.5</v>
      </c>
      <c r="D205" s="67">
        <f>IF(Table1[[#This Row],[FSR1]]="",NA(),Table1[[#This Row],[FSR1]])</f>
        <v>17.5</v>
      </c>
      <c r="G205" s="74"/>
      <c r="H205" s="74"/>
      <c r="I205" s="71"/>
    </row>
    <row r="206" spans="1:9" x14ac:dyDescent="0.35">
      <c r="A206" s="106">
        <v>589</v>
      </c>
      <c r="B206" s="106" t="s">
        <v>117</v>
      </c>
      <c r="C206" s="107">
        <v>27.1</v>
      </c>
      <c r="D206" s="67">
        <f>IF(Table1[[#This Row],[FSR1]]="",NA(),Table1[[#This Row],[FSR1]])</f>
        <v>27.1</v>
      </c>
      <c r="G206" s="74"/>
      <c r="H206" s="74"/>
      <c r="I206" s="71"/>
    </row>
    <row r="207" spans="1:9" x14ac:dyDescent="0.35">
      <c r="A207" s="106">
        <v>600</v>
      </c>
      <c r="B207" s="106" t="s">
        <v>118</v>
      </c>
      <c r="C207" s="107">
        <v>14.1</v>
      </c>
      <c r="D207" s="67">
        <f>IF(Table1[[#This Row],[FSR1]]="",NA(),Table1[[#This Row],[FSR1]])</f>
        <v>14.1</v>
      </c>
      <c r="G207" s="74"/>
      <c r="H207" s="74"/>
      <c r="I207" s="71"/>
    </row>
    <row r="208" spans="1:9" x14ac:dyDescent="0.35">
      <c r="A208" s="106">
        <v>605</v>
      </c>
      <c r="B208" s="106" t="s">
        <v>119</v>
      </c>
      <c r="C208" s="107">
        <v>19</v>
      </c>
      <c r="D208" s="67">
        <f>IF(Table1[[#This Row],[FSR1]]="",NA(),Table1[[#This Row],[FSR1]])</f>
        <v>19</v>
      </c>
      <c r="G208" s="74"/>
      <c r="H208" s="74"/>
      <c r="I208" s="71"/>
    </row>
    <row r="209" spans="1:9" x14ac:dyDescent="0.35">
      <c r="A209" s="106">
        <v>616</v>
      </c>
      <c r="B209" s="106" t="s">
        <v>535</v>
      </c>
      <c r="C209" s="107">
        <v>19.7</v>
      </c>
      <c r="D209" s="67">
        <f>IF(Table1[[#This Row],[FSR1]]="",NA(),Table1[[#This Row],[FSR1]])</f>
        <v>19.7</v>
      </c>
      <c r="G209" s="74"/>
      <c r="H209" s="74"/>
      <c r="I209" s="71"/>
    </row>
    <row r="210" spans="1:9" x14ac:dyDescent="0.35">
      <c r="A210" s="106">
        <v>620</v>
      </c>
      <c r="B210" s="106" t="s">
        <v>120</v>
      </c>
      <c r="C210" s="107">
        <v>32.200000000000003</v>
      </c>
      <c r="D210" s="67">
        <f>IF(Table1[[#This Row],[FSR1]]="",NA(),Table1[[#This Row],[FSR1]])</f>
        <v>32.200000000000003</v>
      </c>
      <c r="G210" s="74"/>
      <c r="H210" s="74"/>
      <c r="I210" s="71"/>
    </row>
    <row r="211" spans="1:9" x14ac:dyDescent="0.35">
      <c r="A211" s="106">
        <v>621</v>
      </c>
      <c r="B211" s="106" t="s">
        <v>651</v>
      </c>
      <c r="C211" s="107">
        <v>21.3</v>
      </c>
      <c r="D211" s="67">
        <f>IF(Table1[[#This Row],[FSR1]]="",NA(),Table1[[#This Row],[FSR1]])</f>
        <v>21.3</v>
      </c>
      <c r="G211" s="74"/>
      <c r="H211" s="74"/>
      <c r="I211" s="71"/>
    </row>
    <row r="212" spans="1:9" x14ac:dyDescent="0.35">
      <c r="A212" s="106">
        <v>625</v>
      </c>
      <c r="B212" s="106" t="s">
        <v>652</v>
      </c>
      <c r="C212" s="107">
        <v>19.7</v>
      </c>
      <c r="D212" s="67">
        <f>IF(Table1[[#This Row],[FSR1]]="",NA(),Table1[[#This Row],[FSR1]])</f>
        <v>19.7</v>
      </c>
      <c r="G212" s="74"/>
      <c r="H212" s="74"/>
      <c r="I212" s="71"/>
    </row>
    <row r="213" spans="1:9" x14ac:dyDescent="0.35">
      <c r="A213" s="106">
        <v>626</v>
      </c>
      <c r="B213" s="106" t="s">
        <v>653</v>
      </c>
      <c r="C213" s="107">
        <v>19.7</v>
      </c>
      <c r="D213" s="67">
        <f>IF(Table1[[#This Row],[FSR1]]="",NA(),Table1[[#This Row],[FSR1]])</f>
        <v>19.7</v>
      </c>
      <c r="G213" s="74"/>
      <c r="H213" s="74"/>
      <c r="I213" s="71"/>
    </row>
    <row r="214" spans="1:9" x14ac:dyDescent="0.35">
      <c r="A214" s="106">
        <v>628</v>
      </c>
      <c r="B214" s="106" t="s">
        <v>654</v>
      </c>
      <c r="C214" s="107">
        <v>19.7</v>
      </c>
      <c r="D214" s="67">
        <f>IF(Table1[[#This Row],[FSR1]]="",NA(),Table1[[#This Row],[FSR1]])</f>
        <v>19.7</v>
      </c>
      <c r="G214" s="74"/>
      <c r="H214" s="74"/>
      <c r="I214" s="71"/>
    </row>
    <row r="215" spans="1:9" x14ac:dyDescent="0.35">
      <c r="A215" s="106">
        <v>630</v>
      </c>
      <c r="B215" s="106" t="s">
        <v>121</v>
      </c>
      <c r="C215" s="107">
        <v>20.3</v>
      </c>
      <c r="D215" s="67">
        <f>IF(Table1[[#This Row],[FSR1]]="",NA(),Table1[[#This Row],[FSR1]])</f>
        <v>20.3</v>
      </c>
      <c r="G215" s="74"/>
      <c r="H215" s="74"/>
      <c r="I215" s="71"/>
    </row>
    <row r="216" spans="1:9" x14ac:dyDescent="0.35">
      <c r="A216" s="106">
        <v>631</v>
      </c>
      <c r="B216" s="106" t="s">
        <v>122</v>
      </c>
      <c r="C216" s="107">
        <v>20.3</v>
      </c>
      <c r="D216" s="67">
        <f>IF(Table1[[#This Row],[FSR1]]="",NA(),Table1[[#This Row],[FSR1]])</f>
        <v>20.3</v>
      </c>
      <c r="G216" s="74"/>
      <c r="H216" s="74"/>
      <c r="I216" s="71"/>
    </row>
    <row r="217" spans="1:9" x14ac:dyDescent="0.35">
      <c r="A217" s="106">
        <v>633</v>
      </c>
      <c r="B217" s="106" t="s">
        <v>655</v>
      </c>
      <c r="C217" s="107">
        <v>21.3</v>
      </c>
      <c r="D217" s="67">
        <f>IF(Table1[[#This Row],[FSR1]]="",NA(),Table1[[#This Row],[FSR1]])</f>
        <v>21.3</v>
      </c>
      <c r="G217" s="74"/>
      <c r="H217" s="74"/>
      <c r="I217" s="71"/>
    </row>
    <row r="218" spans="1:9" x14ac:dyDescent="0.35">
      <c r="A218" s="106">
        <v>634</v>
      </c>
      <c r="B218" s="106" t="s">
        <v>123</v>
      </c>
      <c r="C218" s="107">
        <v>19.8</v>
      </c>
      <c r="D218" s="67">
        <f>IF(Table1[[#This Row],[FSR1]]="",NA(),Table1[[#This Row],[FSR1]])</f>
        <v>19.8</v>
      </c>
      <c r="G218" s="74"/>
      <c r="H218" s="74"/>
      <c r="I218" s="71"/>
    </row>
    <row r="219" spans="1:9" x14ac:dyDescent="0.35">
      <c r="A219" s="106">
        <v>637</v>
      </c>
      <c r="B219" s="106" t="s">
        <v>656</v>
      </c>
      <c r="C219" s="107">
        <v>19.7</v>
      </c>
      <c r="D219" s="67">
        <f>IF(Table1[[#This Row],[FSR1]]="",NA(),Table1[[#This Row],[FSR1]])</f>
        <v>19.7</v>
      </c>
      <c r="G219" s="74"/>
      <c r="H219" s="74"/>
      <c r="I219" s="71"/>
    </row>
    <row r="220" spans="1:9" x14ac:dyDescent="0.35">
      <c r="A220" s="106">
        <v>638</v>
      </c>
      <c r="B220" s="106" t="s">
        <v>124</v>
      </c>
      <c r="C220" s="107">
        <v>20.100000000000001</v>
      </c>
      <c r="D220" s="67">
        <f>IF(Table1[[#This Row],[FSR1]]="",NA(),Table1[[#This Row],[FSR1]])</f>
        <v>20.100000000000001</v>
      </c>
      <c r="G220" s="74"/>
      <c r="H220" s="74"/>
      <c r="I220" s="71"/>
    </row>
    <row r="221" spans="1:9" x14ac:dyDescent="0.35">
      <c r="A221" s="106">
        <v>639</v>
      </c>
      <c r="B221" s="106" t="s">
        <v>657</v>
      </c>
      <c r="C221" s="107">
        <v>21.1</v>
      </c>
      <c r="D221" s="67">
        <f>IF(Table1[[#This Row],[FSR1]]="",NA(),Table1[[#This Row],[FSR1]])</f>
        <v>21.1</v>
      </c>
      <c r="G221" s="74"/>
      <c r="H221" s="74"/>
      <c r="I221" s="71"/>
    </row>
    <row r="222" spans="1:9" x14ac:dyDescent="0.35">
      <c r="A222" s="106">
        <v>641</v>
      </c>
      <c r="B222" s="106" t="s">
        <v>658</v>
      </c>
      <c r="C222" s="107">
        <v>19.8</v>
      </c>
      <c r="D222" s="67">
        <f>IF(Table1[[#This Row],[FSR1]]="",NA(),Table1[[#This Row],[FSR1]])</f>
        <v>19.8</v>
      </c>
      <c r="G222" s="74"/>
      <c r="H222" s="74"/>
      <c r="I222" s="71"/>
    </row>
    <row r="223" spans="1:9" x14ac:dyDescent="0.35">
      <c r="A223" s="106">
        <v>647</v>
      </c>
      <c r="B223" s="106" t="s">
        <v>125</v>
      </c>
      <c r="C223" s="107">
        <v>19.8</v>
      </c>
      <c r="D223" s="67">
        <f>IF(Table1[[#This Row],[FSR1]]="",NA(),Table1[[#This Row],[FSR1]])</f>
        <v>19.8</v>
      </c>
      <c r="G223" s="74"/>
      <c r="H223" s="74"/>
      <c r="I223" s="71"/>
    </row>
    <row r="224" spans="1:9" x14ac:dyDescent="0.35">
      <c r="A224" s="106">
        <v>649</v>
      </c>
      <c r="B224" s="106" t="s">
        <v>659</v>
      </c>
      <c r="C224" s="107">
        <v>20.399999999999999</v>
      </c>
      <c r="D224" s="67">
        <f>IF(Table1[[#This Row],[FSR1]]="",NA(),Table1[[#This Row],[FSR1]])</f>
        <v>20.399999999999999</v>
      </c>
      <c r="G224" s="74"/>
      <c r="H224" s="74"/>
      <c r="I224" s="71"/>
    </row>
    <row r="225" spans="1:9" x14ac:dyDescent="0.35">
      <c r="A225" s="106">
        <v>650</v>
      </c>
      <c r="B225" s="106" t="s">
        <v>126</v>
      </c>
      <c r="C225" s="107">
        <v>21.3</v>
      </c>
      <c r="D225" s="67">
        <f>IF(Table1[[#This Row],[FSR1]]="",NA(),Table1[[#This Row],[FSR1]])</f>
        <v>21.3</v>
      </c>
      <c r="G225" s="74"/>
      <c r="H225" s="74"/>
      <c r="I225" s="71"/>
    </row>
    <row r="226" spans="1:9" x14ac:dyDescent="0.35">
      <c r="A226" s="106">
        <v>651</v>
      </c>
      <c r="B226" s="106" t="s">
        <v>660</v>
      </c>
      <c r="C226" s="107">
        <v>20.399999999999999</v>
      </c>
      <c r="D226" s="67">
        <f>IF(Table1[[#This Row],[FSR1]]="",NA(),Table1[[#This Row],[FSR1]])</f>
        <v>20.399999999999999</v>
      </c>
      <c r="G226" s="74"/>
      <c r="H226" s="74"/>
      <c r="I226" s="71"/>
    </row>
    <row r="227" spans="1:9" x14ac:dyDescent="0.35">
      <c r="A227" s="106">
        <v>652</v>
      </c>
      <c r="B227" s="106" t="s">
        <v>661</v>
      </c>
      <c r="C227" s="107">
        <v>19.8</v>
      </c>
      <c r="D227" s="67">
        <f>IF(Table1[[#This Row],[FSR1]]="",NA(),Table1[[#This Row],[FSR1]])</f>
        <v>19.8</v>
      </c>
      <c r="G227" s="74"/>
      <c r="H227" s="74"/>
      <c r="I227" s="71"/>
    </row>
    <row r="228" spans="1:9" x14ac:dyDescent="0.35">
      <c r="A228" s="106">
        <v>656</v>
      </c>
      <c r="B228" s="106" t="s">
        <v>127</v>
      </c>
      <c r="C228" s="107">
        <v>21</v>
      </c>
      <c r="D228" s="67">
        <f>IF(Table1[[#This Row],[FSR1]]="",NA(),Table1[[#This Row],[FSR1]])</f>
        <v>21</v>
      </c>
      <c r="G228" s="74"/>
      <c r="H228" s="74"/>
      <c r="I228" s="71"/>
    </row>
    <row r="229" spans="1:9" x14ac:dyDescent="0.35">
      <c r="A229" s="106">
        <v>657</v>
      </c>
      <c r="B229" s="106" t="s">
        <v>128</v>
      </c>
      <c r="C229" s="107">
        <v>20.3</v>
      </c>
      <c r="D229" s="67">
        <f>IF(Table1[[#This Row],[FSR1]]="",NA(),Table1[[#This Row],[FSR1]])</f>
        <v>20.3</v>
      </c>
      <c r="G229" s="74"/>
      <c r="H229" s="74"/>
      <c r="I229" s="71"/>
    </row>
    <row r="230" spans="1:9" x14ac:dyDescent="0.35">
      <c r="A230" s="106">
        <v>658</v>
      </c>
      <c r="B230" s="106" t="s">
        <v>129</v>
      </c>
      <c r="C230" s="107">
        <v>20.2</v>
      </c>
      <c r="D230" s="67">
        <f>IF(Table1[[#This Row],[FSR1]]="",NA(),Table1[[#This Row],[FSR1]])</f>
        <v>20.2</v>
      </c>
      <c r="G230" s="74"/>
      <c r="H230" s="74"/>
      <c r="I230" s="71"/>
    </row>
    <row r="231" spans="1:9" x14ac:dyDescent="0.35">
      <c r="A231" s="106">
        <v>659</v>
      </c>
      <c r="B231" s="106" t="s">
        <v>662</v>
      </c>
      <c r="C231" s="107">
        <v>20.399999999999999</v>
      </c>
      <c r="D231" s="67">
        <f>IF(Table1[[#This Row],[FSR1]]="",NA(),Table1[[#This Row],[FSR1]])</f>
        <v>20.399999999999999</v>
      </c>
      <c r="G231" s="74"/>
      <c r="H231" s="74"/>
      <c r="I231" s="71"/>
    </row>
    <row r="232" spans="1:9" x14ac:dyDescent="0.35">
      <c r="A232" s="106">
        <v>660</v>
      </c>
      <c r="B232" s="106" t="s">
        <v>130</v>
      </c>
      <c r="C232" s="107">
        <v>21</v>
      </c>
      <c r="D232" s="67">
        <f>IF(Table1[[#This Row],[FSR1]]="",NA(),Table1[[#This Row],[FSR1]])</f>
        <v>21</v>
      </c>
      <c r="G232" s="74"/>
      <c r="H232" s="74"/>
      <c r="I232" s="71"/>
    </row>
    <row r="233" spans="1:9" x14ac:dyDescent="0.35">
      <c r="A233" s="106">
        <v>664</v>
      </c>
      <c r="B233" s="106" t="s">
        <v>131</v>
      </c>
      <c r="C233" s="107">
        <v>20.399999999999999</v>
      </c>
      <c r="D233" s="67">
        <f>IF(Table1[[#This Row],[FSR1]]="",NA(),Table1[[#This Row],[FSR1]])</f>
        <v>20.399999999999999</v>
      </c>
      <c r="G233" s="74"/>
      <c r="H233" s="74"/>
      <c r="I233" s="71"/>
    </row>
    <row r="234" spans="1:9" x14ac:dyDescent="0.35">
      <c r="A234" s="106">
        <v>665</v>
      </c>
      <c r="B234" s="106" t="s">
        <v>132</v>
      </c>
      <c r="C234" s="107">
        <v>12</v>
      </c>
      <c r="D234" s="67">
        <f>IF(Table1[[#This Row],[FSR1]]="",NA(),Table1[[#This Row],[FSR1]])</f>
        <v>12</v>
      </c>
      <c r="G234" s="74"/>
      <c r="H234" s="74"/>
      <c r="I234" s="71"/>
    </row>
    <row r="235" spans="1:9" x14ac:dyDescent="0.35">
      <c r="A235" s="106">
        <v>667</v>
      </c>
      <c r="B235" s="106" t="s">
        <v>663</v>
      </c>
      <c r="C235" s="107">
        <v>21</v>
      </c>
      <c r="D235" s="67">
        <f>IF(Table1[[#This Row],[FSR1]]="",NA(),Table1[[#This Row],[FSR1]])</f>
        <v>21</v>
      </c>
      <c r="G235" s="74"/>
      <c r="H235" s="74"/>
      <c r="I235" s="71"/>
    </row>
    <row r="236" spans="1:9" x14ac:dyDescent="0.35">
      <c r="A236" s="106">
        <v>668</v>
      </c>
      <c r="B236" s="106" t="s">
        <v>133</v>
      </c>
      <c r="C236" s="107">
        <v>18.8</v>
      </c>
      <c r="D236" s="67">
        <f>IF(Table1[[#This Row],[FSR1]]="",NA(),Table1[[#This Row],[FSR1]])</f>
        <v>18.8</v>
      </c>
      <c r="G236" s="74"/>
      <c r="H236" s="74"/>
      <c r="I236" s="71"/>
    </row>
    <row r="237" spans="1:9" x14ac:dyDescent="0.35">
      <c r="A237" s="106">
        <v>669</v>
      </c>
      <c r="B237" s="106" t="s">
        <v>134</v>
      </c>
      <c r="C237" s="107">
        <v>22.4</v>
      </c>
      <c r="D237" s="67">
        <f>IF(Table1[[#This Row],[FSR1]]="",NA(),Table1[[#This Row],[FSR1]])</f>
        <v>22.4</v>
      </c>
      <c r="G237" s="74"/>
      <c r="H237" s="74"/>
      <c r="I237" s="71"/>
    </row>
    <row r="238" spans="1:9" x14ac:dyDescent="0.35">
      <c r="A238" s="106">
        <v>671</v>
      </c>
      <c r="B238" s="106" t="s">
        <v>664</v>
      </c>
      <c r="C238" s="107">
        <v>21.3</v>
      </c>
      <c r="D238" s="67">
        <f>IF(Table1[[#This Row],[FSR1]]="",NA(),Table1[[#This Row],[FSR1]])</f>
        <v>21.3</v>
      </c>
      <c r="G238" s="74"/>
      <c r="H238" s="74"/>
      <c r="I238" s="71"/>
    </row>
    <row r="239" spans="1:9" x14ac:dyDescent="0.35">
      <c r="A239" s="106">
        <v>673</v>
      </c>
      <c r="B239" s="106" t="s">
        <v>665</v>
      </c>
      <c r="C239" s="107">
        <v>22.2</v>
      </c>
      <c r="D239" s="67">
        <f>IF(Table1[[#This Row],[FSR1]]="",NA(),Table1[[#This Row],[FSR1]])</f>
        <v>22.2</v>
      </c>
      <c r="G239" s="74"/>
      <c r="H239" s="74"/>
      <c r="I239" s="71"/>
    </row>
    <row r="240" spans="1:9" x14ac:dyDescent="0.35">
      <c r="A240" s="106">
        <v>675</v>
      </c>
      <c r="B240" s="106" t="s">
        <v>666</v>
      </c>
      <c r="C240" s="107">
        <v>21.9</v>
      </c>
      <c r="D240" s="67">
        <f>IF(Table1[[#This Row],[FSR1]]="",NA(),Table1[[#This Row],[FSR1]])</f>
        <v>21.9</v>
      </c>
      <c r="G240" s="74"/>
      <c r="H240" s="74"/>
      <c r="I240" s="71"/>
    </row>
    <row r="241" spans="1:9" x14ac:dyDescent="0.35">
      <c r="A241" s="106">
        <v>676</v>
      </c>
      <c r="B241" s="106" t="s">
        <v>667</v>
      </c>
      <c r="C241" s="107">
        <v>21.9</v>
      </c>
      <c r="D241" s="67">
        <f>IF(Table1[[#This Row],[FSR1]]="",NA(),Table1[[#This Row],[FSR1]])</f>
        <v>21.9</v>
      </c>
      <c r="G241" s="74"/>
      <c r="H241" s="74"/>
      <c r="I241" s="71"/>
    </row>
    <row r="242" spans="1:9" x14ac:dyDescent="0.35">
      <c r="A242" s="106">
        <v>677</v>
      </c>
      <c r="B242" s="106" t="s">
        <v>668</v>
      </c>
      <c r="C242" s="107">
        <v>21.9</v>
      </c>
      <c r="D242" s="67">
        <f>IF(Table1[[#This Row],[FSR1]]="",NA(),Table1[[#This Row],[FSR1]])</f>
        <v>21.9</v>
      </c>
      <c r="G242" s="74"/>
      <c r="H242" s="74"/>
      <c r="I242" s="71"/>
    </row>
    <row r="243" spans="1:9" x14ac:dyDescent="0.35">
      <c r="A243" s="106">
        <v>678</v>
      </c>
      <c r="B243" s="106" t="s">
        <v>669</v>
      </c>
      <c r="C243" s="107">
        <v>21.9</v>
      </c>
      <c r="D243" s="67">
        <f>IF(Table1[[#This Row],[FSR1]]="",NA(),Table1[[#This Row],[FSR1]])</f>
        <v>21.9</v>
      </c>
      <c r="G243" s="74"/>
      <c r="H243" s="74"/>
      <c r="I243" s="71"/>
    </row>
    <row r="244" spans="1:9" x14ac:dyDescent="0.35">
      <c r="A244" s="106">
        <v>679</v>
      </c>
      <c r="B244" s="106" t="s">
        <v>670</v>
      </c>
      <c r="C244" s="107">
        <v>20.9</v>
      </c>
      <c r="D244" s="67">
        <f>IF(Table1[[#This Row],[FSR1]]="",NA(),Table1[[#This Row],[FSR1]])</f>
        <v>20.9</v>
      </c>
      <c r="G244" s="74"/>
      <c r="H244" s="74"/>
      <c r="I244" s="71"/>
    </row>
    <row r="245" spans="1:9" x14ac:dyDescent="0.35">
      <c r="A245" s="106">
        <v>680</v>
      </c>
      <c r="B245" s="106" t="s">
        <v>671</v>
      </c>
      <c r="C245" s="107">
        <v>18.7</v>
      </c>
      <c r="D245" s="67">
        <f>IF(Table1[[#This Row],[FSR1]]="",NA(),Table1[[#This Row],[FSR1]])</f>
        <v>18.7</v>
      </c>
      <c r="G245" s="74"/>
      <c r="H245" s="74"/>
      <c r="I245" s="71"/>
    </row>
    <row r="246" spans="1:9" x14ac:dyDescent="0.35">
      <c r="A246" s="106">
        <v>682</v>
      </c>
      <c r="B246" s="106" t="s">
        <v>135</v>
      </c>
      <c r="C246" s="107">
        <v>21.3</v>
      </c>
      <c r="D246" s="67">
        <f>IF(Table1[[#This Row],[FSR1]]="",NA(),Table1[[#This Row],[FSR1]])</f>
        <v>21.3</v>
      </c>
      <c r="G246" s="74"/>
      <c r="H246" s="74"/>
      <c r="I246" s="71"/>
    </row>
    <row r="247" spans="1:9" x14ac:dyDescent="0.35">
      <c r="A247" s="106">
        <v>683</v>
      </c>
      <c r="B247" s="106" t="s">
        <v>672</v>
      </c>
      <c r="C247" s="107">
        <v>21.4</v>
      </c>
      <c r="D247" s="67">
        <f>IF(Table1[[#This Row],[FSR1]]="",NA(),Table1[[#This Row],[FSR1]])</f>
        <v>21.4</v>
      </c>
      <c r="G247" s="74"/>
      <c r="H247" s="74"/>
      <c r="I247" s="71"/>
    </row>
    <row r="248" spans="1:9" x14ac:dyDescent="0.35">
      <c r="A248" s="106">
        <v>684</v>
      </c>
      <c r="B248" s="106" t="s">
        <v>136</v>
      </c>
      <c r="C248" s="107">
        <v>21.5</v>
      </c>
      <c r="D248" s="67">
        <f>IF(Table1[[#This Row],[FSR1]]="",NA(),Table1[[#This Row],[FSR1]])</f>
        <v>21.5</v>
      </c>
      <c r="G248" s="74"/>
      <c r="H248" s="74"/>
      <c r="I248" s="71"/>
    </row>
    <row r="249" spans="1:9" x14ac:dyDescent="0.35">
      <c r="A249" s="106">
        <v>685</v>
      </c>
      <c r="B249" s="106" t="s">
        <v>673</v>
      </c>
      <c r="C249" s="107">
        <v>20.7</v>
      </c>
      <c r="D249" s="67">
        <f>IF(Table1[[#This Row],[FSR1]]="",NA(),Table1[[#This Row],[FSR1]])</f>
        <v>20.7</v>
      </c>
      <c r="G249" s="74"/>
      <c r="H249" s="74"/>
      <c r="I249" s="71"/>
    </row>
    <row r="250" spans="1:9" x14ac:dyDescent="0.35">
      <c r="A250" s="106">
        <v>686</v>
      </c>
      <c r="B250" s="106" t="s">
        <v>137</v>
      </c>
      <c r="C250" s="107">
        <v>19.100000000000001</v>
      </c>
      <c r="D250" s="67">
        <f>IF(Table1[[#This Row],[FSR1]]="",NA(),Table1[[#This Row],[FSR1]])</f>
        <v>19.100000000000001</v>
      </c>
      <c r="G250" s="74"/>
      <c r="H250" s="74"/>
      <c r="I250" s="71"/>
    </row>
    <row r="251" spans="1:9" x14ac:dyDescent="0.35">
      <c r="A251" s="106">
        <v>690</v>
      </c>
      <c r="B251" s="106" t="s">
        <v>674</v>
      </c>
      <c r="C251" s="107">
        <v>19.7</v>
      </c>
      <c r="D251" s="67">
        <f>IF(Table1[[#This Row],[FSR1]]="",NA(),Table1[[#This Row],[FSR1]])</f>
        <v>19.7</v>
      </c>
      <c r="G251" s="74"/>
      <c r="H251" s="74"/>
      <c r="I251" s="71"/>
    </row>
    <row r="252" spans="1:9" x14ac:dyDescent="0.35">
      <c r="A252" s="106">
        <v>691</v>
      </c>
      <c r="B252" s="106" t="s">
        <v>138</v>
      </c>
      <c r="C252" s="107">
        <v>20.3</v>
      </c>
      <c r="D252" s="67">
        <f>IF(Table1[[#This Row],[FSR1]]="",NA(),Table1[[#This Row],[FSR1]])</f>
        <v>20.3</v>
      </c>
      <c r="G252" s="74"/>
      <c r="H252" s="74"/>
      <c r="I252" s="71"/>
    </row>
    <row r="253" spans="1:9" x14ac:dyDescent="0.35">
      <c r="A253" s="106">
        <v>692</v>
      </c>
      <c r="B253" s="106" t="s">
        <v>675</v>
      </c>
      <c r="C253" s="107">
        <v>19.7</v>
      </c>
      <c r="D253" s="67">
        <f>IF(Table1[[#This Row],[FSR1]]="",NA(),Table1[[#This Row],[FSR1]])</f>
        <v>19.7</v>
      </c>
      <c r="G253" s="74"/>
      <c r="H253" s="74"/>
      <c r="I253" s="71"/>
    </row>
    <row r="254" spans="1:9" x14ac:dyDescent="0.35">
      <c r="A254" s="106">
        <v>693</v>
      </c>
      <c r="B254" s="106" t="s">
        <v>139</v>
      </c>
      <c r="C254" s="107">
        <v>19.399999999999999</v>
      </c>
      <c r="D254" s="67">
        <f>IF(Table1[[#This Row],[FSR1]]="",NA(),Table1[[#This Row],[FSR1]])</f>
        <v>19.399999999999999</v>
      </c>
      <c r="G254" s="74"/>
      <c r="H254" s="74"/>
      <c r="I254" s="71"/>
    </row>
    <row r="255" spans="1:9" x14ac:dyDescent="0.35">
      <c r="A255" s="106">
        <v>694</v>
      </c>
      <c r="B255" s="106" t="s">
        <v>140</v>
      </c>
      <c r="C255" s="107">
        <v>19.8</v>
      </c>
      <c r="D255" s="67">
        <f>IF(Table1[[#This Row],[FSR1]]="",NA(),Table1[[#This Row],[FSR1]])</f>
        <v>19.8</v>
      </c>
      <c r="G255" s="74"/>
      <c r="H255" s="74"/>
      <c r="I255" s="71"/>
    </row>
    <row r="256" spans="1:9" x14ac:dyDescent="0.35">
      <c r="A256" s="106">
        <v>695</v>
      </c>
      <c r="B256" s="106" t="s">
        <v>141</v>
      </c>
      <c r="C256" s="107">
        <v>21</v>
      </c>
      <c r="D256" s="67">
        <f>IF(Table1[[#This Row],[FSR1]]="",NA(),Table1[[#This Row],[FSR1]])</f>
        <v>21</v>
      </c>
      <c r="G256" s="74"/>
      <c r="H256" s="74"/>
      <c r="I256" s="71"/>
    </row>
    <row r="257" spans="1:9" x14ac:dyDescent="0.35">
      <c r="A257" s="106">
        <v>696</v>
      </c>
      <c r="B257" s="106" t="s">
        <v>142</v>
      </c>
      <c r="C257" s="107">
        <v>19.399999999999999</v>
      </c>
      <c r="D257" s="67">
        <f>IF(Table1[[#This Row],[FSR1]]="",NA(),Table1[[#This Row],[FSR1]])</f>
        <v>19.399999999999999</v>
      </c>
      <c r="G257" s="74"/>
      <c r="H257" s="74"/>
      <c r="I257" s="71"/>
    </row>
    <row r="258" spans="1:9" x14ac:dyDescent="0.35">
      <c r="A258" s="106">
        <v>697</v>
      </c>
      <c r="B258" s="106" t="s">
        <v>143</v>
      </c>
      <c r="C258" s="107">
        <v>19.8</v>
      </c>
      <c r="D258" s="67">
        <f>IF(Table1[[#This Row],[FSR1]]="",NA(),Table1[[#This Row],[FSR1]])</f>
        <v>19.8</v>
      </c>
      <c r="G258" s="74"/>
      <c r="H258" s="74"/>
      <c r="I258" s="71"/>
    </row>
    <row r="259" spans="1:9" x14ac:dyDescent="0.35">
      <c r="A259" s="106">
        <v>698</v>
      </c>
      <c r="B259" s="106" t="s">
        <v>144</v>
      </c>
      <c r="C259" s="107">
        <v>21</v>
      </c>
      <c r="D259" s="67">
        <f>IF(Table1[[#This Row],[FSR1]]="",NA(),Table1[[#This Row],[FSR1]])</f>
        <v>21</v>
      </c>
      <c r="G259" s="74"/>
      <c r="H259" s="74"/>
      <c r="I259" s="71"/>
    </row>
    <row r="260" spans="1:9" x14ac:dyDescent="0.35">
      <c r="A260" s="106">
        <v>699</v>
      </c>
      <c r="B260" s="106" t="s">
        <v>145</v>
      </c>
      <c r="C260" s="107">
        <v>21</v>
      </c>
      <c r="D260" s="67">
        <f>IF(Table1[[#This Row],[FSR1]]="",NA(),Table1[[#This Row],[FSR1]])</f>
        <v>21</v>
      </c>
      <c r="G260" s="74"/>
      <c r="H260" s="74"/>
      <c r="I260" s="71"/>
    </row>
    <row r="261" spans="1:9" x14ac:dyDescent="0.35">
      <c r="A261" s="106">
        <v>700</v>
      </c>
      <c r="B261" s="106" t="s">
        <v>146</v>
      </c>
      <c r="C261" s="107">
        <v>21</v>
      </c>
      <c r="D261" s="67">
        <f>IF(Table1[[#This Row],[FSR1]]="",NA(),Table1[[#This Row],[FSR1]])</f>
        <v>21</v>
      </c>
      <c r="G261" s="74"/>
      <c r="H261" s="74"/>
      <c r="I261" s="71"/>
    </row>
    <row r="262" spans="1:9" x14ac:dyDescent="0.35">
      <c r="A262" s="106">
        <v>701</v>
      </c>
      <c r="B262" s="106" t="s">
        <v>676</v>
      </c>
      <c r="C262" s="107">
        <v>20.6</v>
      </c>
      <c r="D262" s="67">
        <f>IF(Table1[[#This Row],[FSR1]]="",NA(),Table1[[#This Row],[FSR1]])</f>
        <v>20.6</v>
      </c>
      <c r="G262" s="74"/>
      <c r="H262" s="74"/>
      <c r="I262" s="71"/>
    </row>
    <row r="263" spans="1:9" x14ac:dyDescent="0.35">
      <c r="A263" s="106">
        <v>702</v>
      </c>
      <c r="B263" s="106" t="s">
        <v>677</v>
      </c>
      <c r="C263" s="107">
        <v>21.3</v>
      </c>
      <c r="D263" s="67">
        <f>IF(Table1[[#This Row],[FSR1]]="",NA(),Table1[[#This Row],[FSR1]])</f>
        <v>21.3</v>
      </c>
      <c r="G263" s="74"/>
      <c r="H263" s="74"/>
      <c r="I263" s="71"/>
    </row>
    <row r="264" spans="1:9" x14ac:dyDescent="0.35">
      <c r="A264" s="106">
        <v>703</v>
      </c>
      <c r="B264" s="106" t="s">
        <v>678</v>
      </c>
      <c r="C264" s="107">
        <v>19.3</v>
      </c>
      <c r="D264" s="67">
        <f>IF(Table1[[#This Row],[FSR1]]="",NA(),Table1[[#This Row],[FSR1]])</f>
        <v>19.3</v>
      </c>
      <c r="G264" s="74"/>
      <c r="H264" s="74"/>
      <c r="I264" s="71"/>
    </row>
    <row r="265" spans="1:9" x14ac:dyDescent="0.35">
      <c r="A265" s="106">
        <v>704</v>
      </c>
      <c r="B265" s="106" t="s">
        <v>147</v>
      </c>
      <c r="C265" s="107">
        <v>20.3</v>
      </c>
      <c r="D265" s="67">
        <f>IF(Table1[[#This Row],[FSR1]]="",NA(),Table1[[#This Row],[FSR1]])</f>
        <v>20.3</v>
      </c>
      <c r="G265" s="74"/>
      <c r="H265" s="74"/>
      <c r="I265" s="71"/>
    </row>
    <row r="266" spans="1:9" x14ac:dyDescent="0.35">
      <c r="A266" s="106">
        <v>705</v>
      </c>
      <c r="B266" s="106" t="s">
        <v>679</v>
      </c>
      <c r="C266" s="107">
        <v>21.3</v>
      </c>
      <c r="D266" s="67">
        <f>IF(Table1[[#This Row],[FSR1]]="",NA(),Table1[[#This Row],[FSR1]])</f>
        <v>21.3</v>
      </c>
      <c r="G266" s="74"/>
      <c r="H266" s="74"/>
      <c r="I266" s="71"/>
    </row>
    <row r="267" spans="1:9" x14ac:dyDescent="0.35">
      <c r="A267" s="106">
        <v>706</v>
      </c>
      <c r="B267" s="106" t="s">
        <v>148</v>
      </c>
      <c r="C267" s="107">
        <v>24.4</v>
      </c>
      <c r="D267" s="67">
        <f>IF(Table1[[#This Row],[FSR1]]="",NA(),Table1[[#This Row],[FSR1]])</f>
        <v>24.4</v>
      </c>
      <c r="G267" s="74"/>
      <c r="H267" s="74"/>
      <c r="I267" s="71"/>
    </row>
    <row r="268" spans="1:9" x14ac:dyDescent="0.35">
      <c r="A268" s="106">
        <v>708</v>
      </c>
      <c r="B268" s="106" t="s">
        <v>468</v>
      </c>
      <c r="C268" s="107">
        <v>18.100000000000001</v>
      </c>
      <c r="D268" s="67">
        <f>IF(Table1[[#This Row],[FSR1]]="",NA(),Table1[[#This Row],[FSR1]])</f>
        <v>18.100000000000001</v>
      </c>
      <c r="G268" s="74"/>
      <c r="H268" s="74"/>
      <c r="I268" s="71"/>
    </row>
    <row r="269" spans="1:9" x14ac:dyDescent="0.35">
      <c r="A269" s="106">
        <v>709</v>
      </c>
      <c r="B269" s="106" t="s">
        <v>680</v>
      </c>
      <c r="C269" s="107">
        <v>20.5</v>
      </c>
      <c r="D269" s="67">
        <f>IF(Table1[[#This Row],[FSR1]]="",NA(),Table1[[#This Row],[FSR1]])</f>
        <v>20.5</v>
      </c>
      <c r="G269" s="74"/>
      <c r="H269" s="74"/>
      <c r="I269" s="71"/>
    </row>
    <row r="270" spans="1:9" x14ac:dyDescent="0.35">
      <c r="A270" s="106">
        <v>711</v>
      </c>
      <c r="B270" s="106" t="s">
        <v>469</v>
      </c>
      <c r="C270" s="107">
        <v>18.100000000000001</v>
      </c>
      <c r="D270" s="67">
        <f>IF(Table1[[#This Row],[FSR1]]="",NA(),Table1[[#This Row],[FSR1]])</f>
        <v>18.100000000000001</v>
      </c>
      <c r="G270" s="74"/>
      <c r="H270" s="74"/>
      <c r="I270" s="71"/>
    </row>
    <row r="271" spans="1:9" x14ac:dyDescent="0.35">
      <c r="A271" s="106">
        <v>712</v>
      </c>
      <c r="B271" s="106" t="s">
        <v>681</v>
      </c>
      <c r="C271" s="107">
        <v>20</v>
      </c>
      <c r="D271" s="67">
        <f>IF(Table1[[#This Row],[FSR1]]="",NA(),Table1[[#This Row],[FSR1]])</f>
        <v>20</v>
      </c>
      <c r="G271" s="74"/>
      <c r="H271" s="74"/>
      <c r="I271" s="71"/>
    </row>
    <row r="272" spans="1:9" x14ac:dyDescent="0.35">
      <c r="A272" s="106">
        <v>713</v>
      </c>
      <c r="B272" s="106" t="s">
        <v>149</v>
      </c>
      <c r="C272" s="107">
        <v>21</v>
      </c>
      <c r="D272" s="67">
        <f>IF(Table1[[#This Row],[FSR1]]="",NA(),Table1[[#This Row],[FSR1]])</f>
        <v>21</v>
      </c>
      <c r="G272" s="74"/>
      <c r="H272" s="74"/>
      <c r="I272" s="71"/>
    </row>
    <row r="273" spans="1:9" x14ac:dyDescent="0.35">
      <c r="A273" s="106">
        <v>714</v>
      </c>
      <c r="B273" s="106" t="s">
        <v>150</v>
      </c>
      <c r="C273" s="107">
        <v>26.7</v>
      </c>
      <c r="D273" s="67">
        <f>IF(Table1[[#This Row],[FSR1]]="",NA(),Table1[[#This Row],[FSR1]])</f>
        <v>26.7</v>
      </c>
      <c r="G273" s="74"/>
      <c r="H273" s="74"/>
      <c r="I273" s="71"/>
    </row>
    <row r="274" spans="1:9" x14ac:dyDescent="0.35">
      <c r="A274" s="106">
        <v>719</v>
      </c>
      <c r="B274" s="106" t="s">
        <v>151</v>
      </c>
      <c r="C274" s="107">
        <v>20.9</v>
      </c>
      <c r="D274" s="67">
        <f>IF(Table1[[#This Row],[FSR1]]="",NA(),Table1[[#This Row],[FSR1]])</f>
        <v>20.9</v>
      </c>
      <c r="G274" s="74"/>
      <c r="H274" s="74"/>
      <c r="I274" s="71"/>
    </row>
    <row r="275" spans="1:9" x14ac:dyDescent="0.35">
      <c r="A275" s="106">
        <v>720</v>
      </c>
      <c r="B275" s="106" t="s">
        <v>152</v>
      </c>
      <c r="C275" s="107">
        <v>20.9</v>
      </c>
      <c r="D275" s="67">
        <f>IF(Table1[[#This Row],[FSR1]]="",NA(),Table1[[#This Row],[FSR1]])</f>
        <v>20.9</v>
      </c>
      <c r="G275" s="74"/>
      <c r="H275" s="74"/>
      <c r="I275" s="71"/>
    </row>
    <row r="276" spans="1:9" x14ac:dyDescent="0.35">
      <c r="A276" s="106">
        <v>721</v>
      </c>
      <c r="B276" s="106" t="s">
        <v>153</v>
      </c>
      <c r="C276" s="107">
        <v>20.9</v>
      </c>
      <c r="D276" s="67">
        <f>IF(Table1[[#This Row],[FSR1]]="",NA(),Table1[[#This Row],[FSR1]])</f>
        <v>20.9</v>
      </c>
      <c r="G276" s="74"/>
      <c r="H276" s="74"/>
      <c r="I276" s="71"/>
    </row>
    <row r="277" spans="1:9" x14ac:dyDescent="0.35">
      <c r="A277" s="106">
        <v>722</v>
      </c>
      <c r="B277" s="106" t="s">
        <v>154</v>
      </c>
      <c r="C277" s="107">
        <v>21.3</v>
      </c>
      <c r="D277" s="67">
        <f>IF(Table1[[#This Row],[FSR1]]="",NA(),Table1[[#This Row],[FSR1]])</f>
        <v>21.3</v>
      </c>
      <c r="G277" s="74"/>
      <c r="H277" s="74"/>
      <c r="I277" s="71"/>
    </row>
    <row r="278" spans="1:9" x14ac:dyDescent="0.35">
      <c r="A278" s="106">
        <v>723</v>
      </c>
      <c r="B278" s="106" t="s">
        <v>155</v>
      </c>
      <c r="C278" s="107">
        <v>20.9</v>
      </c>
      <c r="D278" s="67">
        <f>IF(Table1[[#This Row],[FSR1]]="",NA(),Table1[[#This Row],[FSR1]])</f>
        <v>20.9</v>
      </c>
      <c r="G278" s="74"/>
      <c r="H278" s="74"/>
      <c r="I278" s="71"/>
    </row>
    <row r="279" spans="1:9" x14ac:dyDescent="0.35">
      <c r="A279" s="106">
        <v>725</v>
      </c>
      <c r="B279" s="106" t="s">
        <v>156</v>
      </c>
      <c r="C279" s="107">
        <v>20.9</v>
      </c>
      <c r="D279" s="67">
        <f>IF(Table1[[#This Row],[FSR1]]="",NA(),Table1[[#This Row],[FSR1]])</f>
        <v>20.9</v>
      </c>
      <c r="G279" s="74"/>
      <c r="H279" s="74"/>
      <c r="I279" s="71"/>
    </row>
    <row r="280" spans="1:9" x14ac:dyDescent="0.35">
      <c r="A280" s="106">
        <v>726</v>
      </c>
      <c r="B280" s="106" t="s">
        <v>157</v>
      </c>
      <c r="C280" s="107">
        <v>19.8</v>
      </c>
      <c r="D280" s="67">
        <f>IF(Table1[[#This Row],[FSR1]]="",NA(),Table1[[#This Row],[FSR1]])</f>
        <v>19.8</v>
      </c>
      <c r="G280" s="74"/>
      <c r="H280" s="74"/>
      <c r="I280" s="71"/>
    </row>
    <row r="281" spans="1:9" x14ac:dyDescent="0.35">
      <c r="A281" s="106">
        <v>727</v>
      </c>
      <c r="B281" s="106" t="s">
        <v>682</v>
      </c>
      <c r="C281" s="107">
        <v>20.5</v>
      </c>
      <c r="D281" s="67">
        <f>IF(Table1[[#This Row],[FSR1]]="",NA(),Table1[[#This Row],[FSR1]])</f>
        <v>20.5</v>
      </c>
      <c r="G281" s="74"/>
      <c r="H281" s="74"/>
      <c r="I281" s="71"/>
    </row>
    <row r="282" spans="1:9" x14ac:dyDescent="0.35">
      <c r="A282" s="106">
        <v>728</v>
      </c>
      <c r="B282" s="106" t="s">
        <v>683</v>
      </c>
      <c r="C282" s="107">
        <v>20.5</v>
      </c>
      <c r="D282" s="67">
        <f>IF(Table1[[#This Row],[FSR1]]="",NA(),Table1[[#This Row],[FSR1]])</f>
        <v>20.5</v>
      </c>
      <c r="G282" s="74"/>
      <c r="H282" s="74"/>
      <c r="I282" s="71"/>
    </row>
    <row r="283" spans="1:9" x14ac:dyDescent="0.35">
      <c r="A283" s="106">
        <v>729</v>
      </c>
      <c r="B283" s="106" t="s">
        <v>684</v>
      </c>
      <c r="C283" s="107">
        <v>20.5</v>
      </c>
      <c r="D283" s="67">
        <f>IF(Table1[[#This Row],[FSR1]]="",NA(),Table1[[#This Row],[FSR1]])</f>
        <v>20.5</v>
      </c>
      <c r="G283" s="74"/>
      <c r="H283" s="74"/>
      <c r="I283" s="71"/>
    </row>
    <row r="284" spans="1:9" x14ac:dyDescent="0.35">
      <c r="A284" s="106">
        <v>730</v>
      </c>
      <c r="B284" s="106" t="s">
        <v>536</v>
      </c>
      <c r="C284" s="107">
        <v>21.3</v>
      </c>
      <c r="D284" s="67">
        <f>IF(Table1[[#This Row],[FSR1]]="",NA(),Table1[[#This Row],[FSR1]])</f>
        <v>21.3</v>
      </c>
      <c r="G284" s="74"/>
      <c r="H284" s="74"/>
      <c r="I284" s="71"/>
    </row>
    <row r="285" spans="1:9" x14ac:dyDescent="0.35">
      <c r="A285" s="106">
        <v>731</v>
      </c>
      <c r="B285" s="106" t="s">
        <v>685</v>
      </c>
      <c r="C285" s="107">
        <v>21.3</v>
      </c>
      <c r="D285" s="67">
        <f>IF(Table1[[#This Row],[FSR1]]="",NA(),Table1[[#This Row],[FSR1]])</f>
        <v>21.3</v>
      </c>
      <c r="G285" s="74"/>
      <c r="H285" s="74"/>
      <c r="I285" s="71"/>
    </row>
    <row r="286" spans="1:9" x14ac:dyDescent="0.35">
      <c r="A286" s="106">
        <v>732</v>
      </c>
      <c r="B286" s="106" t="s">
        <v>158</v>
      </c>
      <c r="C286" s="107">
        <v>30.8</v>
      </c>
      <c r="D286" s="67">
        <f>IF(Table1[[#This Row],[FSR1]]="",NA(),Table1[[#This Row],[FSR1]])</f>
        <v>30.8</v>
      </c>
      <c r="G286" s="74"/>
      <c r="H286" s="74"/>
      <c r="I286" s="71"/>
    </row>
    <row r="287" spans="1:9" x14ac:dyDescent="0.35">
      <c r="A287" s="106">
        <v>735</v>
      </c>
      <c r="B287" s="106" t="s">
        <v>159</v>
      </c>
      <c r="C287" s="107">
        <v>21.3</v>
      </c>
      <c r="D287" s="67">
        <f>IF(Table1[[#This Row],[FSR1]]="",NA(),Table1[[#This Row],[FSR1]])</f>
        <v>21.3</v>
      </c>
      <c r="G287" s="74"/>
      <c r="H287" s="74"/>
      <c r="I287" s="71"/>
    </row>
    <row r="288" spans="1:9" x14ac:dyDescent="0.35">
      <c r="A288" s="106">
        <v>737</v>
      </c>
      <c r="B288" s="106" t="s">
        <v>686</v>
      </c>
      <c r="C288" s="107">
        <v>21</v>
      </c>
      <c r="D288" s="67">
        <f>IF(Table1[[#This Row],[FSR1]]="",NA(),Table1[[#This Row],[FSR1]])</f>
        <v>21</v>
      </c>
      <c r="G288" s="74"/>
      <c r="H288" s="74"/>
      <c r="I288" s="71"/>
    </row>
    <row r="289" spans="1:9" x14ac:dyDescent="0.35">
      <c r="A289" s="106">
        <v>738</v>
      </c>
      <c r="B289" s="106" t="s">
        <v>160</v>
      </c>
      <c r="C289" s="107">
        <v>24.5</v>
      </c>
      <c r="D289" s="67">
        <f>IF(Table1[[#This Row],[FSR1]]="",NA(),Table1[[#This Row],[FSR1]])</f>
        <v>24.5</v>
      </c>
      <c r="G289" s="74"/>
      <c r="H289" s="74"/>
      <c r="I289" s="71"/>
    </row>
    <row r="290" spans="1:9" x14ac:dyDescent="0.35">
      <c r="A290" s="106">
        <v>740</v>
      </c>
      <c r="B290" s="106" t="s">
        <v>161</v>
      </c>
      <c r="C290" s="107">
        <v>20.9</v>
      </c>
      <c r="D290" s="67">
        <f>IF(Table1[[#This Row],[FSR1]]="",NA(),Table1[[#This Row],[FSR1]])</f>
        <v>20.9</v>
      </c>
      <c r="G290" s="74"/>
      <c r="H290" s="74"/>
      <c r="I290" s="71"/>
    </row>
    <row r="291" spans="1:9" x14ac:dyDescent="0.35">
      <c r="A291" s="106">
        <v>742</v>
      </c>
      <c r="B291" s="106" t="s">
        <v>687</v>
      </c>
      <c r="C291" s="107">
        <v>21.3</v>
      </c>
      <c r="D291" s="67">
        <f>IF(Table1[[#This Row],[FSR1]]="",NA(),Table1[[#This Row],[FSR1]])</f>
        <v>21.3</v>
      </c>
      <c r="G291" s="74"/>
      <c r="H291" s="74"/>
      <c r="I291" s="71"/>
    </row>
    <row r="292" spans="1:9" x14ac:dyDescent="0.35">
      <c r="A292" s="106">
        <v>744</v>
      </c>
      <c r="B292" s="106" t="s">
        <v>688</v>
      </c>
      <c r="C292" s="107">
        <v>19.399999999999999</v>
      </c>
      <c r="D292" s="67">
        <f>IF(Table1[[#This Row],[FSR1]]="",NA(),Table1[[#This Row],[FSR1]])</f>
        <v>19.399999999999999</v>
      </c>
      <c r="G292" s="74"/>
      <c r="H292" s="74"/>
      <c r="I292" s="71"/>
    </row>
    <row r="293" spans="1:9" x14ac:dyDescent="0.35">
      <c r="A293" s="106">
        <v>745</v>
      </c>
      <c r="B293" s="106" t="s">
        <v>689</v>
      </c>
      <c r="C293" s="107">
        <v>20.3</v>
      </c>
      <c r="D293" s="67">
        <f>IF(Table1[[#This Row],[FSR1]]="",NA(),Table1[[#This Row],[FSR1]])</f>
        <v>20.3</v>
      </c>
      <c r="G293" s="74"/>
      <c r="H293" s="74"/>
      <c r="I293" s="71"/>
    </row>
    <row r="294" spans="1:9" x14ac:dyDescent="0.35">
      <c r="A294" s="106">
        <v>746</v>
      </c>
      <c r="B294" s="106" t="s">
        <v>690</v>
      </c>
      <c r="C294" s="107">
        <v>21.3</v>
      </c>
      <c r="D294" s="67">
        <f>IF(Table1[[#This Row],[FSR1]]="",NA(),Table1[[#This Row],[FSR1]])</f>
        <v>21.3</v>
      </c>
      <c r="G294" s="74"/>
      <c r="H294" s="74"/>
      <c r="I294" s="71"/>
    </row>
    <row r="295" spans="1:9" x14ac:dyDescent="0.35">
      <c r="A295" s="106">
        <v>749</v>
      </c>
      <c r="B295" s="106" t="s">
        <v>691</v>
      </c>
      <c r="C295" s="107">
        <v>21.7</v>
      </c>
      <c r="D295" s="67">
        <f>IF(Table1[[#This Row],[FSR1]]="",NA(),Table1[[#This Row],[FSR1]])</f>
        <v>21.7</v>
      </c>
      <c r="G295" s="74"/>
      <c r="H295" s="74"/>
      <c r="I295" s="71"/>
    </row>
    <row r="296" spans="1:9" x14ac:dyDescent="0.35">
      <c r="A296" s="106">
        <v>750</v>
      </c>
      <c r="B296" s="106" t="s">
        <v>162</v>
      </c>
      <c r="C296" s="107">
        <v>0</v>
      </c>
      <c r="D296" s="67">
        <f>IF(Table1[[#This Row],[FSR1]]="",NA(),Table1[[#This Row],[FSR1]])</f>
        <v>0</v>
      </c>
      <c r="G296" s="74"/>
      <c r="H296" s="74"/>
      <c r="I296" s="71"/>
    </row>
    <row r="297" spans="1:9" x14ac:dyDescent="0.35">
      <c r="A297" s="106">
        <v>751</v>
      </c>
      <c r="B297" s="106" t="s">
        <v>163</v>
      </c>
      <c r="C297" s="107">
        <v>19</v>
      </c>
      <c r="D297" s="67">
        <f>IF(Table1[[#This Row],[FSR1]]="",NA(),Table1[[#This Row],[FSR1]])</f>
        <v>19</v>
      </c>
      <c r="G297" s="74"/>
      <c r="H297" s="74"/>
      <c r="I297" s="71"/>
    </row>
    <row r="298" spans="1:9" x14ac:dyDescent="0.35">
      <c r="A298" s="106">
        <v>752</v>
      </c>
      <c r="B298" s="106" t="s">
        <v>164</v>
      </c>
      <c r="C298" s="107">
        <v>19</v>
      </c>
      <c r="D298" s="67">
        <f>IF(Table1[[#This Row],[FSR1]]="",NA(),Table1[[#This Row],[FSR1]])</f>
        <v>19</v>
      </c>
      <c r="G298" s="74"/>
      <c r="H298" s="74"/>
      <c r="I298" s="71"/>
    </row>
    <row r="299" spans="1:9" x14ac:dyDescent="0.35">
      <c r="A299" s="106">
        <v>753</v>
      </c>
      <c r="B299" s="106" t="s">
        <v>165</v>
      </c>
      <c r="C299" s="107">
        <v>21</v>
      </c>
      <c r="D299" s="67">
        <f>IF(Table1[[#This Row],[FSR1]]="",NA(),Table1[[#This Row],[FSR1]])</f>
        <v>21</v>
      </c>
      <c r="G299" s="74"/>
      <c r="H299" s="74"/>
      <c r="I299" s="71"/>
    </row>
    <row r="300" spans="1:9" x14ac:dyDescent="0.35">
      <c r="A300" s="106">
        <v>754</v>
      </c>
      <c r="B300" s="106" t="s">
        <v>166</v>
      </c>
      <c r="C300" s="107">
        <v>20.6</v>
      </c>
      <c r="D300" s="67">
        <f>IF(Table1[[#This Row],[FSR1]]="",NA(),Table1[[#This Row],[FSR1]])</f>
        <v>20.6</v>
      </c>
      <c r="G300" s="74"/>
      <c r="H300" s="74"/>
      <c r="I300" s="71"/>
    </row>
    <row r="301" spans="1:9" x14ac:dyDescent="0.35">
      <c r="A301" s="106">
        <v>760</v>
      </c>
      <c r="B301" s="106" t="s">
        <v>167</v>
      </c>
      <c r="C301" s="107">
        <v>20.9</v>
      </c>
      <c r="D301" s="67">
        <f>IF(Table1[[#This Row],[FSR1]]="",NA(),Table1[[#This Row],[FSR1]])</f>
        <v>20.9</v>
      </c>
      <c r="G301" s="74"/>
      <c r="H301" s="74"/>
      <c r="I301" s="71"/>
    </row>
    <row r="302" spans="1:9" x14ac:dyDescent="0.35">
      <c r="A302" s="106">
        <v>761</v>
      </c>
      <c r="B302" s="106" t="s">
        <v>168</v>
      </c>
      <c r="C302" s="107">
        <v>19.5</v>
      </c>
      <c r="D302" s="67">
        <f>IF(Table1[[#This Row],[FSR1]]="",NA(),Table1[[#This Row],[FSR1]])</f>
        <v>19.5</v>
      </c>
      <c r="G302" s="74"/>
      <c r="H302" s="74"/>
      <c r="I302" s="71"/>
    </row>
    <row r="303" spans="1:9" x14ac:dyDescent="0.35">
      <c r="A303" s="106">
        <v>762</v>
      </c>
      <c r="B303" s="106" t="s">
        <v>692</v>
      </c>
      <c r="C303" s="107">
        <v>21.2</v>
      </c>
      <c r="D303" s="67">
        <f>IF(Table1[[#This Row],[FSR1]]="",NA(),Table1[[#This Row],[FSR1]])</f>
        <v>21.2</v>
      </c>
      <c r="G303" s="74"/>
      <c r="H303" s="74"/>
      <c r="I303" s="71"/>
    </row>
    <row r="304" spans="1:9" x14ac:dyDescent="0.35">
      <c r="A304" s="106">
        <v>763</v>
      </c>
      <c r="B304" s="106" t="s">
        <v>169</v>
      </c>
      <c r="C304" s="107">
        <v>21</v>
      </c>
      <c r="D304" s="67">
        <f>IF(Table1[[#This Row],[FSR1]]="",NA(),Table1[[#This Row],[FSR1]])</f>
        <v>21</v>
      </c>
      <c r="G304" s="74"/>
      <c r="H304" s="74"/>
      <c r="I304" s="71"/>
    </row>
    <row r="305" spans="1:9" x14ac:dyDescent="0.35">
      <c r="A305" s="106">
        <v>766</v>
      </c>
      <c r="B305" s="106" t="s">
        <v>693</v>
      </c>
      <c r="C305" s="107">
        <v>20.9</v>
      </c>
      <c r="D305" s="67">
        <f>IF(Table1[[#This Row],[FSR1]]="",NA(),Table1[[#This Row],[FSR1]])</f>
        <v>20.9</v>
      </c>
      <c r="G305" s="74"/>
      <c r="H305" s="74"/>
      <c r="I305" s="71"/>
    </row>
    <row r="306" spans="1:9" x14ac:dyDescent="0.35">
      <c r="A306" s="106">
        <v>767</v>
      </c>
      <c r="B306" s="106" t="s">
        <v>170</v>
      </c>
      <c r="C306" s="107">
        <v>18.899999999999999</v>
      </c>
      <c r="D306" s="67">
        <f>IF(Table1[[#This Row],[FSR1]]="",NA(),Table1[[#This Row],[FSR1]])</f>
        <v>18.899999999999999</v>
      </c>
      <c r="G306" s="74"/>
      <c r="H306" s="74"/>
      <c r="I306" s="71"/>
    </row>
    <row r="307" spans="1:9" x14ac:dyDescent="0.35">
      <c r="A307" s="106">
        <v>768</v>
      </c>
      <c r="B307" s="106" t="s">
        <v>171</v>
      </c>
      <c r="C307" s="107">
        <v>20.2</v>
      </c>
      <c r="D307" s="67">
        <f>IF(Table1[[#This Row],[FSR1]]="",NA(),Table1[[#This Row],[FSR1]])</f>
        <v>20.2</v>
      </c>
      <c r="G307" s="74"/>
      <c r="H307" s="74"/>
      <c r="I307" s="71"/>
    </row>
    <row r="308" spans="1:9" x14ac:dyDescent="0.35">
      <c r="A308" s="106">
        <v>770</v>
      </c>
      <c r="B308" s="106" t="s">
        <v>694</v>
      </c>
      <c r="C308" s="107">
        <v>21.3</v>
      </c>
      <c r="D308" s="67">
        <f>IF(Table1[[#This Row],[FSR1]]="",NA(),Table1[[#This Row],[FSR1]])</f>
        <v>21.3</v>
      </c>
      <c r="G308" s="74"/>
      <c r="H308" s="74"/>
      <c r="I308" s="71"/>
    </row>
    <row r="309" spans="1:9" x14ac:dyDescent="0.35">
      <c r="A309" s="106">
        <v>771</v>
      </c>
      <c r="B309" s="106" t="s">
        <v>695</v>
      </c>
      <c r="C309" s="107">
        <v>19.600000000000001</v>
      </c>
      <c r="D309" s="67">
        <f>IF(Table1[[#This Row],[FSR1]]="",NA(),Table1[[#This Row],[FSR1]])</f>
        <v>19.600000000000001</v>
      </c>
      <c r="G309" s="74"/>
      <c r="H309" s="74"/>
      <c r="I309" s="71"/>
    </row>
    <row r="310" spans="1:9" x14ac:dyDescent="0.35">
      <c r="A310" s="106">
        <v>772</v>
      </c>
      <c r="B310" s="106" t="s">
        <v>172</v>
      </c>
      <c r="C310" s="107">
        <v>22.4</v>
      </c>
      <c r="D310" s="67">
        <f>IF(Table1[[#This Row],[FSR1]]="",NA(),Table1[[#This Row],[FSR1]])</f>
        <v>22.4</v>
      </c>
      <c r="G310" s="74"/>
      <c r="H310" s="74"/>
      <c r="I310" s="71"/>
    </row>
    <row r="311" spans="1:9" x14ac:dyDescent="0.35">
      <c r="A311" s="106">
        <v>775</v>
      </c>
      <c r="B311" s="106" t="s">
        <v>173</v>
      </c>
      <c r="C311" s="107">
        <v>28.5</v>
      </c>
      <c r="D311" s="67">
        <f>IF(Table1[[#This Row],[FSR1]]="",NA(),Table1[[#This Row],[FSR1]])</f>
        <v>28.5</v>
      </c>
      <c r="G311" s="74"/>
      <c r="H311" s="74"/>
      <c r="I311" s="71"/>
    </row>
    <row r="312" spans="1:9" x14ac:dyDescent="0.35">
      <c r="A312" s="106">
        <v>776</v>
      </c>
      <c r="B312" s="106" t="s">
        <v>696</v>
      </c>
      <c r="C312" s="107">
        <v>22</v>
      </c>
      <c r="D312" s="67">
        <f>IF(Table1[[#This Row],[FSR1]]="",NA(),Table1[[#This Row],[FSR1]])</f>
        <v>22</v>
      </c>
      <c r="G312" s="74"/>
      <c r="H312" s="74"/>
      <c r="I312" s="71"/>
    </row>
    <row r="313" spans="1:9" x14ac:dyDescent="0.35">
      <c r="A313" s="106">
        <v>777</v>
      </c>
      <c r="B313" s="106" t="s">
        <v>174</v>
      </c>
      <c r="C313" s="107">
        <v>19.3</v>
      </c>
      <c r="D313" s="67">
        <f>IF(Table1[[#This Row],[FSR1]]="",NA(),Table1[[#This Row],[FSR1]])</f>
        <v>19.3</v>
      </c>
      <c r="G313" s="74"/>
      <c r="H313" s="74"/>
      <c r="I313" s="71"/>
    </row>
    <row r="314" spans="1:9" x14ac:dyDescent="0.35">
      <c r="A314" s="106">
        <v>778</v>
      </c>
      <c r="B314" s="106" t="s">
        <v>697</v>
      </c>
      <c r="C314" s="107">
        <v>19.7</v>
      </c>
      <c r="D314" s="67">
        <f>IF(Table1[[#This Row],[FSR1]]="",NA(),Table1[[#This Row],[FSR1]])</f>
        <v>19.7</v>
      </c>
      <c r="G314" s="74"/>
      <c r="H314" s="74"/>
      <c r="I314" s="71"/>
    </row>
    <row r="315" spans="1:9" x14ac:dyDescent="0.35">
      <c r="A315" s="106">
        <v>779</v>
      </c>
      <c r="B315" s="106" t="s">
        <v>698</v>
      </c>
      <c r="C315" s="107">
        <v>19</v>
      </c>
      <c r="D315" s="67">
        <f>IF(Table1[[#This Row],[FSR1]]="",NA(),Table1[[#This Row],[FSR1]])</f>
        <v>19</v>
      </c>
      <c r="G315" s="74"/>
      <c r="H315" s="74"/>
      <c r="I315" s="71"/>
    </row>
    <row r="316" spans="1:9" x14ac:dyDescent="0.35">
      <c r="A316" s="106">
        <v>783</v>
      </c>
      <c r="B316" s="106" t="s">
        <v>175</v>
      </c>
      <c r="C316" s="107">
        <v>19.100000000000001</v>
      </c>
      <c r="D316" s="67">
        <f>IF(Table1[[#This Row],[FSR1]]="",NA(),Table1[[#This Row],[FSR1]])</f>
        <v>19.100000000000001</v>
      </c>
      <c r="G316" s="74"/>
      <c r="H316" s="74"/>
      <c r="I316" s="71"/>
    </row>
    <row r="317" spans="1:9" x14ac:dyDescent="0.35">
      <c r="A317" s="106">
        <v>784</v>
      </c>
      <c r="B317" s="106" t="s">
        <v>699</v>
      </c>
      <c r="C317" s="107">
        <v>18.399999999999999</v>
      </c>
      <c r="D317" s="67">
        <f>IF(Table1[[#This Row],[FSR1]]="",NA(),Table1[[#This Row],[FSR1]])</f>
        <v>18.399999999999999</v>
      </c>
      <c r="G317" s="74"/>
      <c r="H317" s="74"/>
      <c r="I317" s="71"/>
    </row>
    <row r="318" spans="1:9" x14ac:dyDescent="0.35">
      <c r="A318" s="106">
        <v>785</v>
      </c>
      <c r="B318" s="106" t="s">
        <v>700</v>
      </c>
      <c r="C318" s="107">
        <v>20.6</v>
      </c>
      <c r="D318" s="67">
        <f>IF(Table1[[#This Row],[FSR1]]="",NA(),Table1[[#This Row],[FSR1]])</f>
        <v>20.6</v>
      </c>
      <c r="G318" s="74"/>
      <c r="H318" s="74"/>
      <c r="I318" s="71"/>
    </row>
    <row r="319" spans="1:9" x14ac:dyDescent="0.35">
      <c r="A319" s="106">
        <v>787</v>
      </c>
      <c r="B319" s="106" t="s">
        <v>701</v>
      </c>
      <c r="C319" s="107">
        <v>23.7</v>
      </c>
      <c r="D319" s="67">
        <f>IF(Table1[[#This Row],[FSR1]]="",NA(),Table1[[#This Row],[FSR1]])</f>
        <v>23.7</v>
      </c>
      <c r="G319" s="74"/>
      <c r="H319" s="74"/>
      <c r="I319" s="71"/>
    </row>
    <row r="320" spans="1:9" x14ac:dyDescent="0.35">
      <c r="A320" s="106">
        <v>790</v>
      </c>
      <c r="B320" s="106" t="s">
        <v>176</v>
      </c>
      <c r="C320" s="107">
        <v>26.2</v>
      </c>
      <c r="D320" s="67">
        <f>IF(Table1[[#This Row],[FSR1]]="",NA(),Table1[[#This Row],[FSR1]])</f>
        <v>26.2</v>
      </c>
      <c r="G320" s="74"/>
      <c r="H320" s="74"/>
      <c r="I320" s="71"/>
    </row>
    <row r="321" spans="1:9" x14ac:dyDescent="0.35">
      <c r="A321" s="106">
        <v>791</v>
      </c>
      <c r="B321" s="106" t="s">
        <v>177</v>
      </c>
      <c r="C321" s="107">
        <v>19.100000000000001</v>
      </c>
      <c r="D321" s="67">
        <f>IF(Table1[[#This Row],[FSR1]]="",NA(),Table1[[#This Row],[FSR1]])</f>
        <v>19.100000000000001</v>
      </c>
      <c r="G321" s="74"/>
      <c r="H321" s="74"/>
      <c r="I321" s="71"/>
    </row>
    <row r="322" spans="1:9" x14ac:dyDescent="0.35">
      <c r="A322" s="106">
        <v>794</v>
      </c>
      <c r="B322" s="106" t="s">
        <v>702</v>
      </c>
      <c r="C322" s="107">
        <v>19.899999999999999</v>
      </c>
      <c r="D322" s="67">
        <f>IF(Table1[[#This Row],[FSR1]]="",NA(),Table1[[#This Row],[FSR1]])</f>
        <v>19.899999999999999</v>
      </c>
      <c r="G322" s="74"/>
      <c r="H322" s="74"/>
      <c r="I322" s="71"/>
    </row>
    <row r="323" spans="1:9" x14ac:dyDescent="0.35">
      <c r="A323" s="106">
        <v>795</v>
      </c>
      <c r="B323" s="106" t="s">
        <v>178</v>
      </c>
      <c r="C323" s="107">
        <v>18.7</v>
      </c>
      <c r="D323" s="67">
        <f>IF(Table1[[#This Row],[FSR1]]="",NA(),Table1[[#This Row],[FSR1]])</f>
        <v>18.7</v>
      </c>
      <c r="G323" s="74"/>
      <c r="H323" s="74"/>
      <c r="I323" s="71"/>
    </row>
    <row r="324" spans="1:9" x14ac:dyDescent="0.35">
      <c r="A324" s="106">
        <v>796</v>
      </c>
      <c r="B324" s="106" t="s">
        <v>703</v>
      </c>
      <c r="C324" s="107">
        <v>19.7</v>
      </c>
      <c r="D324" s="67">
        <f>IF(Table1[[#This Row],[FSR1]]="",NA(),Table1[[#This Row],[FSR1]])</f>
        <v>19.7</v>
      </c>
      <c r="G324" s="74"/>
      <c r="H324" s="74"/>
      <c r="I324" s="71"/>
    </row>
    <row r="325" spans="1:9" x14ac:dyDescent="0.35">
      <c r="A325" s="106">
        <v>797</v>
      </c>
      <c r="B325" s="106" t="s">
        <v>704</v>
      </c>
      <c r="C325" s="107">
        <v>20.3</v>
      </c>
      <c r="D325" s="67">
        <f>IF(Table1[[#This Row],[FSR1]]="",NA(),Table1[[#This Row],[FSR1]])</f>
        <v>20.3</v>
      </c>
      <c r="G325" s="74"/>
      <c r="H325" s="74"/>
      <c r="I325" s="71"/>
    </row>
    <row r="326" spans="1:9" x14ac:dyDescent="0.35">
      <c r="A326" s="106">
        <v>803</v>
      </c>
      <c r="B326" s="106" t="s">
        <v>179</v>
      </c>
      <c r="C326" s="107">
        <v>17.100000000000001</v>
      </c>
      <c r="D326" s="67">
        <f>IF(Table1[[#This Row],[FSR1]]="",NA(),Table1[[#This Row],[FSR1]])</f>
        <v>17.100000000000001</v>
      </c>
      <c r="G326" s="74"/>
      <c r="H326" s="74"/>
      <c r="I326" s="71"/>
    </row>
    <row r="327" spans="1:9" x14ac:dyDescent="0.35">
      <c r="A327" s="106">
        <v>805</v>
      </c>
      <c r="B327" s="106" t="s">
        <v>705</v>
      </c>
      <c r="C327" s="107">
        <v>25.8</v>
      </c>
      <c r="D327" s="67">
        <f>IF(Table1[[#This Row],[FSR1]]="",NA(),Table1[[#This Row],[FSR1]])</f>
        <v>25.8</v>
      </c>
      <c r="G327" s="74"/>
      <c r="H327" s="74"/>
      <c r="I327" s="71"/>
    </row>
    <row r="328" spans="1:9" x14ac:dyDescent="0.35">
      <c r="A328" s="106">
        <v>808</v>
      </c>
      <c r="B328" s="106" t="s">
        <v>180</v>
      </c>
      <c r="C328" s="107">
        <v>27</v>
      </c>
      <c r="D328" s="67">
        <f>IF(Table1[[#This Row],[FSR1]]="",NA(),Table1[[#This Row],[FSR1]])</f>
        <v>27</v>
      </c>
      <c r="G328" s="74"/>
      <c r="H328" s="74"/>
      <c r="I328" s="71"/>
    </row>
    <row r="329" spans="1:9" x14ac:dyDescent="0.35">
      <c r="A329" s="106">
        <v>812</v>
      </c>
      <c r="B329" s="106" t="s">
        <v>470</v>
      </c>
      <c r="C329" s="107">
        <v>19.3</v>
      </c>
      <c r="D329" s="67">
        <f>IF(Table1[[#This Row],[FSR1]]="",NA(),Table1[[#This Row],[FSR1]])</f>
        <v>19.3</v>
      </c>
      <c r="G329" s="74"/>
      <c r="H329" s="74"/>
      <c r="I329" s="71"/>
    </row>
    <row r="330" spans="1:9" x14ac:dyDescent="0.35">
      <c r="A330" s="106">
        <v>814</v>
      </c>
      <c r="B330" s="106" t="s">
        <v>706</v>
      </c>
      <c r="C330" s="107">
        <v>21</v>
      </c>
      <c r="D330" s="67">
        <f>IF(Table1[[#This Row],[FSR1]]="",NA(),Table1[[#This Row],[FSR1]])</f>
        <v>21</v>
      </c>
      <c r="G330" s="74"/>
      <c r="H330" s="74"/>
      <c r="I330" s="71"/>
    </row>
    <row r="331" spans="1:9" x14ac:dyDescent="0.35">
      <c r="A331" s="106">
        <v>815</v>
      </c>
      <c r="B331" s="106" t="s">
        <v>181</v>
      </c>
      <c r="C331" s="107">
        <v>23.7</v>
      </c>
      <c r="D331" s="67">
        <f>IF(Table1[[#This Row],[FSR1]]="",NA(),Table1[[#This Row],[FSR1]])</f>
        <v>23.7</v>
      </c>
      <c r="G331" s="74"/>
      <c r="H331" s="74"/>
      <c r="I331" s="71"/>
    </row>
    <row r="332" spans="1:9" x14ac:dyDescent="0.35">
      <c r="A332" s="106">
        <v>816</v>
      </c>
      <c r="B332" s="106" t="s">
        <v>707</v>
      </c>
      <c r="C332" s="107">
        <v>21.3</v>
      </c>
      <c r="D332" s="67">
        <f>IF(Table1[[#This Row],[FSR1]]="",NA(),Table1[[#This Row],[FSR1]])</f>
        <v>21.3</v>
      </c>
      <c r="G332" s="74"/>
      <c r="H332" s="74"/>
      <c r="I332" s="71"/>
    </row>
    <row r="333" spans="1:9" x14ac:dyDescent="0.35">
      <c r="A333" s="106">
        <v>817</v>
      </c>
      <c r="B333" s="106" t="s">
        <v>708</v>
      </c>
      <c r="C333" s="107">
        <v>19.899999999999999</v>
      </c>
      <c r="D333" s="67">
        <f>IF(Table1[[#This Row],[FSR1]]="",NA(),Table1[[#This Row],[FSR1]])</f>
        <v>19.899999999999999</v>
      </c>
      <c r="G333" s="74"/>
      <c r="H333" s="74"/>
      <c r="I333" s="71"/>
    </row>
    <row r="334" spans="1:9" x14ac:dyDescent="0.35">
      <c r="A334" s="106">
        <v>818</v>
      </c>
      <c r="B334" s="106" t="s">
        <v>709</v>
      </c>
      <c r="C334" s="107">
        <v>21.3</v>
      </c>
      <c r="D334" s="67">
        <f>IF(Table1[[#This Row],[FSR1]]="",NA(),Table1[[#This Row],[FSR1]])</f>
        <v>21.3</v>
      </c>
      <c r="G334" s="74"/>
      <c r="H334" s="74"/>
      <c r="I334" s="71"/>
    </row>
    <row r="335" spans="1:9" x14ac:dyDescent="0.35">
      <c r="A335" s="106">
        <v>819</v>
      </c>
      <c r="B335" s="106" t="s">
        <v>182</v>
      </c>
      <c r="C335" s="107">
        <v>27.4</v>
      </c>
      <c r="D335" s="67">
        <f>IF(Table1[[#This Row],[FSR1]]="",NA(),Table1[[#This Row],[FSR1]])</f>
        <v>27.4</v>
      </c>
      <c r="G335" s="74"/>
      <c r="H335" s="74"/>
      <c r="I335" s="71"/>
    </row>
    <row r="336" spans="1:9" x14ac:dyDescent="0.35">
      <c r="A336" s="106">
        <v>821</v>
      </c>
      <c r="B336" s="106" t="s">
        <v>183</v>
      </c>
      <c r="C336" s="107">
        <v>20.7</v>
      </c>
      <c r="D336" s="67">
        <f>IF(Table1[[#This Row],[FSR1]]="",NA(),Table1[[#This Row],[FSR1]])</f>
        <v>20.7</v>
      </c>
      <c r="G336" s="74"/>
      <c r="H336" s="74"/>
      <c r="I336" s="71"/>
    </row>
    <row r="337" spans="1:9" x14ac:dyDescent="0.35">
      <c r="A337" s="106">
        <v>822</v>
      </c>
      <c r="B337" s="106" t="s">
        <v>184</v>
      </c>
      <c r="C337" s="107">
        <v>23.9</v>
      </c>
      <c r="D337" s="67">
        <f>IF(Table1[[#This Row],[FSR1]]="",NA(),Table1[[#This Row],[FSR1]])</f>
        <v>23.9</v>
      </c>
      <c r="G337" s="74"/>
      <c r="H337" s="74"/>
      <c r="I337" s="71"/>
    </row>
    <row r="338" spans="1:9" x14ac:dyDescent="0.35">
      <c r="A338" s="106">
        <v>824</v>
      </c>
      <c r="B338" s="106" t="s">
        <v>710</v>
      </c>
      <c r="C338" s="107">
        <v>20.100000000000001</v>
      </c>
      <c r="D338" s="67">
        <f>IF(Table1[[#This Row],[FSR1]]="",NA(),Table1[[#This Row],[FSR1]])</f>
        <v>20.100000000000001</v>
      </c>
      <c r="G338" s="74"/>
      <c r="H338" s="74"/>
      <c r="I338" s="71"/>
    </row>
    <row r="339" spans="1:9" x14ac:dyDescent="0.35">
      <c r="A339" s="106">
        <v>825</v>
      </c>
      <c r="B339" s="106" t="s">
        <v>185</v>
      </c>
      <c r="C339" s="107">
        <v>20.100000000000001</v>
      </c>
      <c r="D339" s="67">
        <f>IF(Table1[[#This Row],[FSR1]]="",NA(),Table1[[#This Row],[FSR1]])</f>
        <v>20.100000000000001</v>
      </c>
      <c r="G339" s="74"/>
      <c r="H339" s="74"/>
      <c r="I339" s="71"/>
    </row>
    <row r="340" spans="1:9" x14ac:dyDescent="0.35">
      <c r="A340" s="106">
        <v>826</v>
      </c>
      <c r="B340" s="106" t="s">
        <v>711</v>
      </c>
      <c r="C340" s="107">
        <v>20.100000000000001</v>
      </c>
      <c r="D340" s="67">
        <f>IF(Table1[[#This Row],[FSR1]]="",NA(),Table1[[#This Row],[FSR1]])</f>
        <v>20.100000000000001</v>
      </c>
      <c r="G340" s="74"/>
      <c r="H340" s="74"/>
      <c r="I340" s="71"/>
    </row>
    <row r="341" spans="1:9" x14ac:dyDescent="0.35">
      <c r="A341" s="106">
        <v>827</v>
      </c>
      <c r="B341" s="106" t="s">
        <v>186</v>
      </c>
      <c r="C341" s="107">
        <v>20.100000000000001</v>
      </c>
      <c r="D341" s="67">
        <f>IF(Table1[[#This Row],[FSR1]]="",NA(),Table1[[#This Row],[FSR1]])</f>
        <v>20.100000000000001</v>
      </c>
      <c r="G341" s="74"/>
      <c r="H341" s="74"/>
      <c r="I341" s="71"/>
    </row>
    <row r="342" spans="1:9" x14ac:dyDescent="0.35">
      <c r="A342" s="106">
        <v>828</v>
      </c>
      <c r="B342" s="106" t="s">
        <v>187</v>
      </c>
      <c r="C342" s="107">
        <v>20.100000000000001</v>
      </c>
      <c r="D342" s="67">
        <f>IF(Table1[[#This Row],[FSR1]]="",NA(),Table1[[#This Row],[FSR1]])</f>
        <v>20.100000000000001</v>
      </c>
      <c r="G342" s="74"/>
      <c r="H342" s="74"/>
      <c r="I342" s="71"/>
    </row>
    <row r="343" spans="1:9" x14ac:dyDescent="0.35">
      <c r="A343" s="106">
        <v>829</v>
      </c>
      <c r="B343" s="106" t="s">
        <v>188</v>
      </c>
      <c r="C343" s="107">
        <v>20.100000000000001</v>
      </c>
      <c r="D343" s="67">
        <f>IF(Table1[[#This Row],[FSR1]]="",NA(),Table1[[#This Row],[FSR1]])</f>
        <v>20.100000000000001</v>
      </c>
      <c r="G343" s="74"/>
      <c r="H343" s="74"/>
      <c r="I343" s="71"/>
    </row>
    <row r="344" spans="1:9" x14ac:dyDescent="0.35">
      <c r="A344" s="106">
        <v>830</v>
      </c>
      <c r="B344" s="106" t="s">
        <v>189</v>
      </c>
      <c r="C344" s="107">
        <v>20.100000000000001</v>
      </c>
      <c r="D344" s="67">
        <f>IF(Table1[[#This Row],[FSR1]]="",NA(),Table1[[#This Row],[FSR1]])</f>
        <v>20.100000000000001</v>
      </c>
      <c r="G344" s="74"/>
      <c r="H344" s="74"/>
      <c r="I344" s="71"/>
    </row>
    <row r="345" spans="1:9" x14ac:dyDescent="0.35">
      <c r="A345" s="106">
        <v>831</v>
      </c>
      <c r="B345" s="106" t="s">
        <v>190</v>
      </c>
      <c r="C345" s="107">
        <v>20.100000000000001</v>
      </c>
      <c r="D345" s="67">
        <f>IF(Table1[[#This Row],[FSR1]]="",NA(),Table1[[#This Row],[FSR1]])</f>
        <v>20.100000000000001</v>
      </c>
      <c r="G345" s="74"/>
      <c r="H345" s="74"/>
      <c r="I345" s="71"/>
    </row>
    <row r="346" spans="1:9" x14ac:dyDescent="0.35">
      <c r="A346" s="106">
        <v>832</v>
      </c>
      <c r="B346" s="106" t="s">
        <v>712</v>
      </c>
      <c r="C346" s="107">
        <v>19.3</v>
      </c>
      <c r="D346" s="67">
        <f>IF(Table1[[#This Row],[FSR1]]="",NA(),Table1[[#This Row],[FSR1]])</f>
        <v>19.3</v>
      </c>
      <c r="G346" s="74"/>
      <c r="H346" s="74"/>
      <c r="I346" s="71"/>
    </row>
    <row r="347" spans="1:9" x14ac:dyDescent="0.35">
      <c r="A347" s="106">
        <v>845</v>
      </c>
      <c r="B347" s="106" t="s">
        <v>191</v>
      </c>
      <c r="C347" s="107">
        <v>21</v>
      </c>
      <c r="D347" s="67">
        <f>IF(Table1[[#This Row],[FSR1]]="",NA(),Table1[[#This Row],[FSR1]])</f>
        <v>21</v>
      </c>
      <c r="G347" s="74"/>
      <c r="H347" s="74"/>
      <c r="I347" s="71"/>
    </row>
    <row r="348" spans="1:9" x14ac:dyDescent="0.35">
      <c r="A348" s="106">
        <v>846</v>
      </c>
      <c r="B348" s="106" t="s">
        <v>713</v>
      </c>
      <c r="C348" s="107">
        <v>22.6</v>
      </c>
      <c r="D348" s="67">
        <f>IF(Table1[[#This Row],[FSR1]]="",NA(),Table1[[#This Row],[FSR1]])</f>
        <v>22.6</v>
      </c>
      <c r="G348" s="74"/>
      <c r="H348" s="74"/>
      <c r="I348" s="71"/>
    </row>
    <row r="349" spans="1:9" x14ac:dyDescent="0.35">
      <c r="A349" s="106">
        <v>847</v>
      </c>
      <c r="B349" s="106" t="s">
        <v>714</v>
      </c>
      <c r="C349" s="107">
        <v>22.6</v>
      </c>
      <c r="D349" s="67">
        <f>IF(Table1[[#This Row],[FSR1]]="",NA(),Table1[[#This Row],[FSR1]])</f>
        <v>22.6</v>
      </c>
      <c r="G349" s="74"/>
      <c r="H349" s="74"/>
      <c r="I349" s="71"/>
    </row>
    <row r="350" spans="1:9" x14ac:dyDescent="0.35">
      <c r="A350" s="106">
        <v>848</v>
      </c>
      <c r="B350" s="106" t="s">
        <v>715</v>
      </c>
      <c r="C350" s="107">
        <v>22.6</v>
      </c>
      <c r="D350" s="67">
        <f>IF(Table1[[#This Row],[FSR1]]="",NA(),Table1[[#This Row],[FSR1]])</f>
        <v>22.6</v>
      </c>
      <c r="G350" s="74"/>
      <c r="H350" s="74"/>
      <c r="I350" s="71"/>
    </row>
    <row r="351" spans="1:9" x14ac:dyDescent="0.35">
      <c r="A351" s="106">
        <v>849</v>
      </c>
      <c r="B351" s="106" t="s">
        <v>716</v>
      </c>
      <c r="C351" s="107">
        <v>22.6</v>
      </c>
      <c r="D351" s="67">
        <f>IF(Table1[[#This Row],[FSR1]]="",NA(),Table1[[#This Row],[FSR1]])</f>
        <v>22.6</v>
      </c>
      <c r="G351" s="74"/>
      <c r="H351" s="74"/>
      <c r="I351" s="71"/>
    </row>
    <row r="352" spans="1:9" x14ac:dyDescent="0.35">
      <c r="A352" s="106">
        <v>850</v>
      </c>
      <c r="B352" s="106" t="s">
        <v>192</v>
      </c>
      <c r="C352" s="107">
        <v>17</v>
      </c>
      <c r="D352" s="67">
        <f>IF(Table1[[#This Row],[FSR1]]="",NA(),Table1[[#This Row],[FSR1]])</f>
        <v>17</v>
      </c>
      <c r="G352" s="74"/>
      <c r="H352" s="74"/>
      <c r="I352" s="71"/>
    </row>
    <row r="353" spans="1:9" x14ac:dyDescent="0.35">
      <c r="A353" s="106">
        <v>853</v>
      </c>
      <c r="B353" s="106" t="s">
        <v>193</v>
      </c>
      <c r="C353" s="107">
        <v>21.2</v>
      </c>
      <c r="D353" s="67">
        <f>IF(Table1[[#This Row],[FSR1]]="",NA(),Table1[[#This Row],[FSR1]])</f>
        <v>21.2</v>
      </c>
      <c r="G353" s="74"/>
      <c r="H353" s="74"/>
      <c r="I353" s="71"/>
    </row>
    <row r="354" spans="1:9" x14ac:dyDescent="0.35">
      <c r="A354" s="106">
        <v>854</v>
      </c>
      <c r="B354" s="106" t="s">
        <v>717</v>
      </c>
      <c r="C354" s="107">
        <v>19.8</v>
      </c>
      <c r="D354" s="67">
        <f>IF(Table1[[#This Row],[FSR1]]="",NA(),Table1[[#This Row],[FSR1]])</f>
        <v>19.8</v>
      </c>
      <c r="G354" s="74"/>
      <c r="H354" s="74"/>
      <c r="I354" s="71"/>
    </row>
    <row r="355" spans="1:9" x14ac:dyDescent="0.35">
      <c r="A355" s="106">
        <v>856</v>
      </c>
      <c r="B355" s="106" t="s">
        <v>194</v>
      </c>
      <c r="C355" s="107">
        <v>21.2</v>
      </c>
      <c r="D355" s="67">
        <f>IF(Table1[[#This Row],[FSR1]]="",NA(),Table1[[#This Row],[FSR1]])</f>
        <v>21.2</v>
      </c>
      <c r="G355" s="74"/>
      <c r="H355" s="74"/>
      <c r="I355" s="71"/>
    </row>
    <row r="356" spans="1:9" x14ac:dyDescent="0.35">
      <c r="A356" s="106">
        <v>857</v>
      </c>
      <c r="B356" s="106" t="s">
        <v>537</v>
      </c>
      <c r="C356" s="107">
        <v>21.7</v>
      </c>
      <c r="D356" s="67">
        <f>IF(Table1[[#This Row],[FSR1]]="",NA(),Table1[[#This Row],[FSR1]])</f>
        <v>21.7</v>
      </c>
      <c r="G356" s="74"/>
      <c r="H356" s="74"/>
      <c r="I356" s="71"/>
    </row>
    <row r="357" spans="1:9" x14ac:dyDescent="0.35">
      <c r="A357" s="106">
        <v>859</v>
      </c>
      <c r="B357" s="106" t="s">
        <v>718</v>
      </c>
      <c r="C357" s="107">
        <v>21.1</v>
      </c>
      <c r="D357" s="67">
        <f>IF(Table1[[#This Row],[FSR1]]="",NA(),Table1[[#This Row],[FSR1]])</f>
        <v>21.1</v>
      </c>
      <c r="G357" s="74"/>
      <c r="H357" s="74"/>
      <c r="I357" s="71"/>
    </row>
    <row r="358" spans="1:9" x14ac:dyDescent="0.35">
      <c r="A358" s="106">
        <v>860</v>
      </c>
      <c r="B358" s="106" t="s">
        <v>719</v>
      </c>
      <c r="C358" s="107">
        <v>21.1</v>
      </c>
      <c r="D358" s="67">
        <f>IF(Table1[[#This Row],[FSR1]]="",NA(),Table1[[#This Row],[FSR1]])</f>
        <v>21.1</v>
      </c>
      <c r="G358" s="74"/>
      <c r="H358" s="74"/>
      <c r="I358" s="71"/>
    </row>
    <row r="359" spans="1:9" x14ac:dyDescent="0.35">
      <c r="A359" s="106">
        <v>863</v>
      </c>
      <c r="B359" s="106" t="s">
        <v>720</v>
      </c>
      <c r="C359" s="107">
        <v>22.6</v>
      </c>
      <c r="D359" s="67">
        <f>IF(Table1[[#This Row],[FSR1]]="",NA(),Table1[[#This Row],[FSR1]])</f>
        <v>22.6</v>
      </c>
      <c r="G359" s="74"/>
      <c r="H359" s="74"/>
      <c r="I359" s="71"/>
    </row>
    <row r="360" spans="1:9" x14ac:dyDescent="0.35">
      <c r="A360" s="106">
        <v>864</v>
      </c>
      <c r="B360" s="106" t="s">
        <v>721</v>
      </c>
      <c r="C360" s="107">
        <v>22.6</v>
      </c>
      <c r="D360" s="67">
        <f>IF(Table1[[#This Row],[FSR1]]="",NA(),Table1[[#This Row],[FSR1]])</f>
        <v>22.6</v>
      </c>
      <c r="G360" s="74"/>
      <c r="H360" s="74"/>
      <c r="I360" s="71"/>
    </row>
    <row r="361" spans="1:9" x14ac:dyDescent="0.35">
      <c r="A361" s="106">
        <v>865</v>
      </c>
      <c r="B361" s="106" t="s">
        <v>722</v>
      </c>
      <c r="C361" s="107">
        <v>22.6</v>
      </c>
      <c r="D361" s="67">
        <f>IF(Table1[[#This Row],[FSR1]]="",NA(),Table1[[#This Row],[FSR1]])</f>
        <v>22.6</v>
      </c>
      <c r="G361" s="74"/>
      <c r="H361" s="74"/>
      <c r="I361" s="71"/>
    </row>
    <row r="362" spans="1:9" x14ac:dyDescent="0.35">
      <c r="A362" s="106">
        <v>866</v>
      </c>
      <c r="B362" s="106" t="s">
        <v>723</v>
      </c>
      <c r="C362" s="107">
        <v>18.100000000000001</v>
      </c>
      <c r="D362" s="67">
        <f>IF(Table1[[#This Row],[FSR1]]="",NA(),Table1[[#This Row],[FSR1]])</f>
        <v>18.100000000000001</v>
      </c>
      <c r="G362" s="74"/>
      <c r="H362" s="74"/>
      <c r="I362" s="71"/>
    </row>
    <row r="363" spans="1:9" x14ac:dyDescent="0.35">
      <c r="A363" s="106">
        <v>867</v>
      </c>
      <c r="B363" s="106" t="s">
        <v>724</v>
      </c>
      <c r="C363" s="107">
        <v>20.100000000000001</v>
      </c>
      <c r="D363" s="67">
        <f>IF(Table1[[#This Row],[FSR1]]="",NA(),Table1[[#This Row],[FSR1]])</f>
        <v>20.100000000000001</v>
      </c>
      <c r="G363" s="74"/>
      <c r="H363" s="74"/>
      <c r="I363" s="71"/>
    </row>
    <row r="364" spans="1:9" x14ac:dyDescent="0.35">
      <c r="A364" s="106">
        <v>868</v>
      </c>
      <c r="B364" s="106" t="s">
        <v>725</v>
      </c>
      <c r="C364" s="107">
        <v>20.399999999999999</v>
      </c>
      <c r="D364" s="67">
        <f>IF(Table1[[#This Row],[FSR1]]="",NA(),Table1[[#This Row],[FSR1]])</f>
        <v>20.399999999999999</v>
      </c>
      <c r="G364" s="74"/>
      <c r="H364" s="74"/>
      <c r="I364" s="71"/>
    </row>
    <row r="365" spans="1:9" x14ac:dyDescent="0.35">
      <c r="A365" s="106">
        <v>869</v>
      </c>
      <c r="B365" s="106" t="s">
        <v>726</v>
      </c>
      <c r="C365" s="107">
        <v>20.100000000000001</v>
      </c>
      <c r="D365" s="67">
        <f>IF(Table1[[#This Row],[FSR1]]="",NA(),Table1[[#This Row],[FSR1]])</f>
        <v>20.100000000000001</v>
      </c>
      <c r="G365" s="74"/>
      <c r="H365" s="74"/>
      <c r="I365" s="71"/>
    </row>
    <row r="366" spans="1:9" x14ac:dyDescent="0.35">
      <c r="A366" s="106">
        <v>871</v>
      </c>
      <c r="B366" s="106" t="s">
        <v>727</v>
      </c>
      <c r="C366" s="107">
        <v>20.6</v>
      </c>
      <c r="D366" s="67">
        <f>IF(Table1[[#This Row],[FSR1]]="",NA(),Table1[[#This Row],[FSR1]])</f>
        <v>20.6</v>
      </c>
      <c r="G366" s="74"/>
      <c r="H366" s="74"/>
      <c r="I366" s="71"/>
    </row>
    <row r="367" spans="1:9" x14ac:dyDescent="0.35">
      <c r="A367" s="106">
        <v>872</v>
      </c>
      <c r="B367" s="106" t="s">
        <v>195</v>
      </c>
      <c r="C367" s="107">
        <v>20.7</v>
      </c>
      <c r="D367" s="67">
        <f>IF(Table1[[#This Row],[FSR1]]="",NA(),Table1[[#This Row],[FSR1]])</f>
        <v>20.7</v>
      </c>
      <c r="G367" s="74"/>
      <c r="H367" s="74"/>
      <c r="I367" s="71"/>
    </row>
    <row r="368" spans="1:9" x14ac:dyDescent="0.35">
      <c r="A368" s="106">
        <v>873</v>
      </c>
      <c r="B368" s="106" t="s">
        <v>728</v>
      </c>
      <c r="C368" s="107">
        <v>19.5</v>
      </c>
      <c r="D368" s="67">
        <f>IF(Table1[[#This Row],[FSR1]]="",NA(),Table1[[#This Row],[FSR1]])</f>
        <v>19.5</v>
      </c>
      <c r="G368" s="74"/>
      <c r="H368" s="74"/>
      <c r="I368" s="71"/>
    </row>
    <row r="369" spans="1:9" x14ac:dyDescent="0.35">
      <c r="A369" s="106">
        <v>878</v>
      </c>
      <c r="B369" s="106" t="s">
        <v>729</v>
      </c>
      <c r="C369" s="107">
        <v>19.3</v>
      </c>
      <c r="D369" s="67">
        <f>IF(Table1[[#This Row],[FSR1]]="",NA(),Table1[[#This Row],[FSR1]])</f>
        <v>19.3</v>
      </c>
      <c r="G369" s="74"/>
      <c r="H369" s="74"/>
      <c r="I369" s="71"/>
    </row>
    <row r="370" spans="1:9" x14ac:dyDescent="0.35">
      <c r="A370" s="106">
        <v>880</v>
      </c>
      <c r="B370" s="106" t="s">
        <v>196</v>
      </c>
      <c r="C370" s="107">
        <v>17.7</v>
      </c>
      <c r="D370" s="67">
        <f>IF(Table1[[#This Row],[FSR1]]="",NA(),Table1[[#This Row],[FSR1]])</f>
        <v>17.7</v>
      </c>
      <c r="G370" s="74"/>
      <c r="H370" s="74"/>
      <c r="I370" s="71"/>
    </row>
    <row r="371" spans="1:9" x14ac:dyDescent="0.35">
      <c r="A371" s="106">
        <v>881</v>
      </c>
      <c r="B371" s="106" t="s">
        <v>730</v>
      </c>
      <c r="C371" s="107">
        <v>17.600000000000001</v>
      </c>
      <c r="D371" s="67">
        <f>IF(Table1[[#This Row],[FSR1]]="",NA(),Table1[[#This Row],[FSR1]])</f>
        <v>17.600000000000001</v>
      </c>
      <c r="G371" s="74"/>
      <c r="H371" s="74"/>
      <c r="I371" s="71"/>
    </row>
    <row r="372" spans="1:9" x14ac:dyDescent="0.35">
      <c r="A372" s="106">
        <v>882</v>
      </c>
      <c r="B372" s="106" t="s">
        <v>731</v>
      </c>
      <c r="C372" s="107">
        <v>21.1</v>
      </c>
      <c r="D372" s="67">
        <f>IF(Table1[[#This Row],[FSR1]]="",NA(),Table1[[#This Row],[FSR1]])</f>
        <v>21.1</v>
      </c>
      <c r="G372" s="74"/>
      <c r="H372" s="74"/>
      <c r="I372" s="71"/>
    </row>
    <row r="373" spans="1:9" x14ac:dyDescent="0.35">
      <c r="A373" s="106">
        <v>883</v>
      </c>
      <c r="B373" s="106" t="s">
        <v>732</v>
      </c>
      <c r="C373" s="107">
        <v>21.1</v>
      </c>
      <c r="D373" s="67">
        <f>IF(Table1[[#This Row],[FSR1]]="",NA(),Table1[[#This Row],[FSR1]])</f>
        <v>21.1</v>
      </c>
      <c r="G373" s="74"/>
      <c r="H373" s="74"/>
      <c r="I373" s="71"/>
    </row>
    <row r="374" spans="1:9" x14ac:dyDescent="0.35">
      <c r="A374" s="106">
        <v>884</v>
      </c>
      <c r="B374" s="106" t="s">
        <v>733</v>
      </c>
      <c r="C374" s="107">
        <v>21.1</v>
      </c>
      <c r="D374" s="67">
        <f>IF(Table1[[#This Row],[FSR1]]="",NA(),Table1[[#This Row],[FSR1]])</f>
        <v>21.1</v>
      </c>
      <c r="G374" s="74"/>
      <c r="H374" s="74"/>
      <c r="I374" s="71"/>
    </row>
    <row r="375" spans="1:9" x14ac:dyDescent="0.35">
      <c r="A375" s="106">
        <v>885</v>
      </c>
      <c r="B375" s="106" t="s">
        <v>734</v>
      </c>
      <c r="C375" s="107">
        <v>21.1</v>
      </c>
      <c r="D375" s="67">
        <f>IF(Table1[[#This Row],[FSR1]]="",NA(),Table1[[#This Row],[FSR1]])</f>
        <v>21.1</v>
      </c>
      <c r="G375" s="74"/>
      <c r="H375" s="74"/>
      <c r="I375" s="71"/>
    </row>
    <row r="376" spans="1:9" x14ac:dyDescent="0.35">
      <c r="A376" s="106">
        <v>887</v>
      </c>
      <c r="B376" s="106" t="s">
        <v>735</v>
      </c>
      <c r="C376" s="107">
        <v>17.600000000000001</v>
      </c>
      <c r="D376" s="67">
        <f>IF(Table1[[#This Row],[FSR1]]="",NA(),Table1[[#This Row],[FSR1]])</f>
        <v>17.600000000000001</v>
      </c>
      <c r="G376" s="74"/>
      <c r="H376" s="74"/>
      <c r="I376" s="71"/>
    </row>
    <row r="377" spans="1:9" x14ac:dyDescent="0.35">
      <c r="A377" s="106">
        <v>889</v>
      </c>
      <c r="B377" s="106" t="s">
        <v>197</v>
      </c>
      <c r="C377" s="107">
        <v>23.2</v>
      </c>
      <c r="D377" s="67">
        <f>IF(Table1[[#This Row],[FSR1]]="",NA(),Table1[[#This Row],[FSR1]])</f>
        <v>23.2</v>
      </c>
      <c r="G377" s="74"/>
      <c r="H377" s="74"/>
      <c r="I377" s="71"/>
    </row>
    <row r="378" spans="1:9" x14ac:dyDescent="0.35">
      <c r="A378" s="106">
        <v>893</v>
      </c>
      <c r="B378" s="106" t="s">
        <v>198</v>
      </c>
      <c r="C378" s="107">
        <v>21.8</v>
      </c>
      <c r="D378" s="67">
        <f>IF(Table1[[#This Row],[FSR1]]="",NA(),Table1[[#This Row],[FSR1]])</f>
        <v>21.8</v>
      </c>
      <c r="G378" s="74"/>
      <c r="H378" s="74"/>
      <c r="I378" s="71"/>
    </row>
    <row r="379" spans="1:9" x14ac:dyDescent="0.35">
      <c r="A379" s="106">
        <v>894</v>
      </c>
      <c r="B379" s="106" t="s">
        <v>199</v>
      </c>
      <c r="C379" s="107">
        <v>21.3</v>
      </c>
      <c r="D379" s="67">
        <f>IF(Table1[[#This Row],[FSR1]]="",NA(),Table1[[#This Row],[FSR1]])</f>
        <v>21.3</v>
      </c>
      <c r="G379" s="74"/>
      <c r="H379" s="74"/>
      <c r="I379" s="71"/>
    </row>
    <row r="380" spans="1:9" x14ac:dyDescent="0.35">
      <c r="A380" s="106">
        <v>895</v>
      </c>
      <c r="B380" s="106" t="s">
        <v>200</v>
      </c>
      <c r="C380" s="107">
        <v>21.3</v>
      </c>
      <c r="D380" s="67">
        <f>IF(Table1[[#This Row],[FSR1]]="",NA(),Table1[[#This Row],[FSR1]])</f>
        <v>21.3</v>
      </c>
      <c r="G380" s="74"/>
      <c r="H380" s="74"/>
      <c r="I380" s="71"/>
    </row>
    <row r="381" spans="1:9" x14ac:dyDescent="0.35">
      <c r="A381" s="106">
        <v>896</v>
      </c>
      <c r="B381" s="106" t="s">
        <v>201</v>
      </c>
      <c r="C381" s="107">
        <v>20.9</v>
      </c>
      <c r="D381" s="67">
        <f>IF(Table1[[#This Row],[FSR1]]="",NA(),Table1[[#This Row],[FSR1]])</f>
        <v>20.9</v>
      </c>
      <c r="G381" s="74"/>
      <c r="H381" s="74"/>
      <c r="I381" s="71"/>
    </row>
    <row r="382" spans="1:9" x14ac:dyDescent="0.35">
      <c r="A382" s="106">
        <v>897</v>
      </c>
      <c r="B382" s="106" t="s">
        <v>202</v>
      </c>
      <c r="C382" s="107">
        <v>20.9</v>
      </c>
      <c r="D382" s="67">
        <f>IF(Table1[[#This Row],[FSR1]]="",NA(),Table1[[#This Row],[FSR1]])</f>
        <v>20.9</v>
      </c>
      <c r="G382" s="74"/>
      <c r="H382" s="74"/>
      <c r="I382" s="71"/>
    </row>
    <row r="383" spans="1:9" x14ac:dyDescent="0.35">
      <c r="A383" s="106">
        <v>898</v>
      </c>
      <c r="B383" s="106" t="s">
        <v>203</v>
      </c>
      <c r="C383" s="107">
        <v>20.9</v>
      </c>
      <c r="D383" s="67">
        <f>IF(Table1[[#This Row],[FSR1]]="",NA(),Table1[[#This Row],[FSR1]])</f>
        <v>20.9</v>
      </c>
      <c r="G383" s="74"/>
      <c r="H383" s="74"/>
      <c r="I383" s="71"/>
    </row>
    <row r="384" spans="1:9" x14ac:dyDescent="0.35">
      <c r="A384" s="106">
        <v>899</v>
      </c>
      <c r="B384" s="106" t="s">
        <v>204</v>
      </c>
      <c r="C384" s="107">
        <v>20.9</v>
      </c>
      <c r="D384" s="67">
        <f>IF(Table1[[#This Row],[FSR1]]="",NA(),Table1[[#This Row],[FSR1]])</f>
        <v>20.9</v>
      </c>
      <c r="G384" s="74"/>
      <c r="H384" s="74"/>
      <c r="I384" s="71"/>
    </row>
    <row r="385" spans="1:9" x14ac:dyDescent="0.35">
      <c r="A385" s="106">
        <v>900</v>
      </c>
      <c r="B385" s="106" t="s">
        <v>205</v>
      </c>
      <c r="C385" s="107">
        <v>18.7</v>
      </c>
      <c r="D385" s="67">
        <f>IF(Table1[[#This Row],[FSR1]]="",NA(),Table1[[#This Row],[FSR1]])</f>
        <v>18.7</v>
      </c>
      <c r="G385" s="74"/>
      <c r="H385" s="74"/>
      <c r="I385" s="71"/>
    </row>
    <row r="386" spans="1:9" x14ac:dyDescent="0.35">
      <c r="A386" s="106">
        <v>901</v>
      </c>
      <c r="B386" s="106" t="s">
        <v>206</v>
      </c>
      <c r="C386" s="107">
        <v>22.9</v>
      </c>
      <c r="D386" s="67">
        <f>IF(Table1[[#This Row],[FSR1]]="",NA(),Table1[[#This Row],[FSR1]])</f>
        <v>22.9</v>
      </c>
      <c r="G386" s="74"/>
      <c r="H386" s="74"/>
      <c r="I386" s="71"/>
    </row>
    <row r="387" spans="1:9" x14ac:dyDescent="0.35">
      <c r="A387" s="106">
        <v>902</v>
      </c>
      <c r="B387" s="106" t="s">
        <v>207</v>
      </c>
      <c r="C387" s="107">
        <v>24.2</v>
      </c>
      <c r="D387" s="67">
        <f>IF(Table1[[#This Row],[FSR1]]="",NA(),Table1[[#This Row],[FSR1]])</f>
        <v>24.2</v>
      </c>
      <c r="G387" s="74"/>
      <c r="H387" s="74"/>
      <c r="I387" s="71"/>
    </row>
    <row r="388" spans="1:9" x14ac:dyDescent="0.35">
      <c r="A388" s="106">
        <v>903</v>
      </c>
      <c r="B388" s="106" t="s">
        <v>736</v>
      </c>
      <c r="C388" s="107">
        <v>20.7</v>
      </c>
      <c r="D388" s="67">
        <f>IF(Table1[[#This Row],[FSR1]]="",NA(),Table1[[#This Row],[FSR1]])</f>
        <v>20.7</v>
      </c>
      <c r="G388" s="74"/>
      <c r="H388" s="74"/>
      <c r="I388" s="71"/>
    </row>
    <row r="389" spans="1:9" x14ac:dyDescent="0.35">
      <c r="A389" s="106">
        <v>904</v>
      </c>
      <c r="B389" s="106" t="s">
        <v>737</v>
      </c>
      <c r="C389" s="107">
        <v>20.6</v>
      </c>
      <c r="D389" s="67">
        <f>IF(Table1[[#This Row],[FSR1]]="",NA(),Table1[[#This Row],[FSR1]])</f>
        <v>20.6</v>
      </c>
      <c r="G389" s="74"/>
      <c r="H389" s="74"/>
      <c r="I389" s="71"/>
    </row>
    <row r="390" spans="1:9" x14ac:dyDescent="0.35">
      <c r="A390" s="106">
        <v>906</v>
      </c>
      <c r="B390" s="106" t="s">
        <v>208</v>
      </c>
      <c r="C390" s="107">
        <v>24.3</v>
      </c>
      <c r="D390" s="67">
        <f>IF(Table1[[#This Row],[FSR1]]="",NA(),Table1[[#This Row],[FSR1]])</f>
        <v>24.3</v>
      </c>
      <c r="G390" s="74"/>
      <c r="H390" s="74"/>
      <c r="I390" s="71"/>
    </row>
    <row r="391" spans="1:9" x14ac:dyDescent="0.35">
      <c r="A391" s="106">
        <v>908</v>
      </c>
      <c r="B391" s="106" t="s">
        <v>738</v>
      </c>
      <c r="C391" s="107">
        <v>20.6</v>
      </c>
      <c r="D391" s="67">
        <f>IF(Table1[[#This Row],[FSR1]]="",NA(),Table1[[#This Row],[FSR1]])</f>
        <v>20.6</v>
      </c>
      <c r="G391" s="74"/>
      <c r="H391" s="74"/>
      <c r="I391" s="71"/>
    </row>
    <row r="392" spans="1:9" x14ac:dyDescent="0.35">
      <c r="A392" s="106">
        <v>909</v>
      </c>
      <c r="B392" s="106" t="s">
        <v>209</v>
      </c>
      <c r="C392" s="107">
        <v>20.6</v>
      </c>
      <c r="D392" s="67">
        <f>IF(Table1[[#This Row],[FSR1]]="",NA(),Table1[[#This Row],[FSR1]])</f>
        <v>20.6</v>
      </c>
      <c r="G392" s="74"/>
      <c r="H392" s="74"/>
      <c r="I392" s="71"/>
    </row>
    <row r="393" spans="1:9" x14ac:dyDescent="0.35">
      <c r="A393" s="106">
        <v>910</v>
      </c>
      <c r="B393" s="106" t="s">
        <v>210</v>
      </c>
      <c r="C393" s="107">
        <v>20.6</v>
      </c>
      <c r="D393" s="67">
        <f>IF(Table1[[#This Row],[FSR1]]="",NA(),Table1[[#This Row],[FSR1]])</f>
        <v>20.6</v>
      </c>
      <c r="G393" s="74"/>
      <c r="H393" s="74"/>
      <c r="I393" s="71"/>
    </row>
    <row r="394" spans="1:9" x14ac:dyDescent="0.35">
      <c r="A394" s="106">
        <v>911</v>
      </c>
      <c r="B394" s="106" t="s">
        <v>211</v>
      </c>
      <c r="C394" s="107">
        <v>21</v>
      </c>
      <c r="D394" s="67">
        <f>IF(Table1[[#This Row],[FSR1]]="",NA(),Table1[[#This Row],[FSR1]])</f>
        <v>21</v>
      </c>
      <c r="G394" s="74"/>
      <c r="H394" s="74"/>
      <c r="I394" s="71"/>
    </row>
    <row r="395" spans="1:9" x14ac:dyDescent="0.35">
      <c r="A395" s="106">
        <v>912</v>
      </c>
      <c r="B395" s="106" t="s">
        <v>739</v>
      </c>
      <c r="C395" s="107">
        <v>19.5</v>
      </c>
      <c r="D395" s="67">
        <f>IF(Table1[[#This Row],[FSR1]]="",NA(),Table1[[#This Row],[FSR1]])</f>
        <v>19.5</v>
      </c>
      <c r="G395" s="74"/>
      <c r="H395" s="74"/>
      <c r="I395" s="71"/>
    </row>
    <row r="396" spans="1:9" x14ac:dyDescent="0.35">
      <c r="A396" s="106">
        <v>913</v>
      </c>
      <c r="B396" s="106" t="s">
        <v>740</v>
      </c>
      <c r="C396" s="107">
        <v>18.8</v>
      </c>
      <c r="D396" s="67">
        <f>IF(Table1[[#This Row],[FSR1]]="",NA(),Table1[[#This Row],[FSR1]])</f>
        <v>18.8</v>
      </c>
      <c r="G396" s="74"/>
      <c r="H396" s="74"/>
      <c r="I396" s="71"/>
    </row>
    <row r="397" spans="1:9" x14ac:dyDescent="0.35">
      <c r="A397" s="106">
        <v>915</v>
      </c>
      <c r="B397" s="106" t="s">
        <v>212</v>
      </c>
      <c r="C397" s="107">
        <v>27.6</v>
      </c>
      <c r="D397" s="67">
        <f>IF(Table1[[#This Row],[FSR1]]="",NA(),Table1[[#This Row],[FSR1]])</f>
        <v>27.6</v>
      </c>
      <c r="G397" s="74"/>
      <c r="H397" s="74"/>
      <c r="I397" s="71"/>
    </row>
    <row r="398" spans="1:9" x14ac:dyDescent="0.35">
      <c r="A398" s="106">
        <v>916</v>
      </c>
      <c r="B398" s="106" t="s">
        <v>741</v>
      </c>
      <c r="C398" s="107">
        <v>19</v>
      </c>
      <c r="D398" s="67">
        <f>IF(Table1[[#This Row],[FSR1]]="",NA(),Table1[[#This Row],[FSR1]])</f>
        <v>19</v>
      </c>
      <c r="G398" s="74"/>
      <c r="H398" s="74"/>
      <c r="I398" s="71"/>
    </row>
    <row r="399" spans="1:9" x14ac:dyDescent="0.35">
      <c r="A399" s="106">
        <v>917</v>
      </c>
      <c r="B399" s="106" t="s">
        <v>213</v>
      </c>
      <c r="C399" s="107">
        <v>19.899999999999999</v>
      </c>
      <c r="D399" s="67">
        <f>IF(Table1[[#This Row],[FSR1]]="",NA(),Table1[[#This Row],[FSR1]])</f>
        <v>19.899999999999999</v>
      </c>
      <c r="G399" s="74"/>
      <c r="H399" s="74"/>
      <c r="I399" s="71"/>
    </row>
    <row r="400" spans="1:9" x14ac:dyDescent="0.35">
      <c r="A400" s="106">
        <v>918</v>
      </c>
      <c r="B400" s="106" t="s">
        <v>742</v>
      </c>
      <c r="C400" s="107">
        <v>20.7</v>
      </c>
      <c r="D400" s="67">
        <f>IF(Table1[[#This Row],[FSR1]]="",NA(),Table1[[#This Row],[FSR1]])</f>
        <v>20.7</v>
      </c>
      <c r="G400" s="74"/>
      <c r="H400" s="74"/>
      <c r="I400" s="71"/>
    </row>
    <row r="401" spans="1:9" x14ac:dyDescent="0.35">
      <c r="A401" s="106">
        <v>919</v>
      </c>
      <c r="B401" s="106" t="s">
        <v>743</v>
      </c>
      <c r="C401" s="107">
        <v>19</v>
      </c>
      <c r="D401" s="67">
        <f>IF(Table1[[#This Row],[FSR1]]="",NA(),Table1[[#This Row],[FSR1]])</f>
        <v>19</v>
      </c>
      <c r="G401" s="74"/>
      <c r="H401" s="74"/>
      <c r="I401" s="71"/>
    </row>
    <row r="402" spans="1:9" x14ac:dyDescent="0.35">
      <c r="A402" s="106">
        <v>920</v>
      </c>
      <c r="B402" s="106" t="s">
        <v>744</v>
      </c>
      <c r="C402" s="107">
        <v>21.3</v>
      </c>
      <c r="D402" s="67">
        <f>IF(Table1[[#This Row],[FSR1]]="",NA(),Table1[[#This Row],[FSR1]])</f>
        <v>21.3</v>
      </c>
      <c r="G402" s="74"/>
      <c r="H402" s="74"/>
      <c r="I402" s="71"/>
    </row>
    <row r="403" spans="1:9" x14ac:dyDescent="0.35">
      <c r="A403" s="106">
        <v>921</v>
      </c>
      <c r="B403" s="106" t="s">
        <v>745</v>
      </c>
      <c r="C403" s="107">
        <v>20.3</v>
      </c>
      <c r="D403" s="67">
        <f>IF(Table1[[#This Row],[FSR1]]="",NA(),Table1[[#This Row],[FSR1]])</f>
        <v>20.3</v>
      </c>
      <c r="G403" s="74"/>
      <c r="H403" s="74"/>
      <c r="I403" s="71"/>
    </row>
    <row r="404" spans="1:9" x14ac:dyDescent="0.35">
      <c r="A404" s="106">
        <v>922</v>
      </c>
      <c r="B404" s="106" t="s">
        <v>746</v>
      </c>
      <c r="C404" s="107">
        <v>21.2</v>
      </c>
      <c r="D404" s="67">
        <f>IF(Table1[[#This Row],[FSR1]]="",NA(),Table1[[#This Row],[FSR1]])</f>
        <v>21.2</v>
      </c>
      <c r="G404" s="74"/>
      <c r="H404" s="74"/>
      <c r="I404" s="71"/>
    </row>
    <row r="405" spans="1:9" x14ac:dyDescent="0.35">
      <c r="A405" s="106">
        <v>924</v>
      </c>
      <c r="B405" s="106" t="s">
        <v>747</v>
      </c>
      <c r="C405" s="107">
        <v>20.7</v>
      </c>
      <c r="D405" s="67">
        <f>IF(Table1[[#This Row],[FSR1]]="",NA(),Table1[[#This Row],[FSR1]])</f>
        <v>20.7</v>
      </c>
      <c r="G405" s="74"/>
      <c r="H405" s="74"/>
      <c r="I405" s="71"/>
    </row>
    <row r="406" spans="1:9" x14ac:dyDescent="0.35">
      <c r="A406" s="106">
        <v>928</v>
      </c>
      <c r="B406" s="106" t="s">
        <v>214</v>
      </c>
      <c r="C406" s="107">
        <v>26.5</v>
      </c>
      <c r="D406" s="67">
        <f>IF(Table1[[#This Row],[FSR1]]="",NA(),Table1[[#This Row],[FSR1]])</f>
        <v>26.5</v>
      </c>
      <c r="G406" s="74"/>
      <c r="H406" s="74"/>
      <c r="I406" s="71"/>
    </row>
    <row r="407" spans="1:9" x14ac:dyDescent="0.35">
      <c r="A407" s="106">
        <v>929</v>
      </c>
      <c r="B407" s="106" t="s">
        <v>215</v>
      </c>
      <c r="C407" s="107">
        <v>18.899999999999999</v>
      </c>
      <c r="D407" s="67">
        <f>IF(Table1[[#This Row],[FSR1]]="",NA(),Table1[[#This Row],[FSR1]])</f>
        <v>18.899999999999999</v>
      </c>
      <c r="G407" s="74"/>
      <c r="H407" s="74"/>
      <c r="I407" s="71"/>
    </row>
    <row r="408" spans="1:9" x14ac:dyDescent="0.35">
      <c r="A408" s="106">
        <v>930</v>
      </c>
      <c r="B408" s="106" t="s">
        <v>216</v>
      </c>
      <c r="C408" s="107">
        <v>21.1</v>
      </c>
      <c r="D408" s="67">
        <f>IF(Table1[[#This Row],[FSR1]]="",NA(),Table1[[#This Row],[FSR1]])</f>
        <v>21.1</v>
      </c>
      <c r="G408" s="74"/>
      <c r="H408" s="74"/>
      <c r="I408" s="71"/>
    </row>
    <row r="409" spans="1:9" x14ac:dyDescent="0.35">
      <c r="A409" s="106">
        <v>932</v>
      </c>
      <c r="B409" s="106" t="s">
        <v>748</v>
      </c>
      <c r="C409" s="107">
        <v>22.1</v>
      </c>
      <c r="D409" s="67">
        <f>IF(Table1[[#This Row],[FSR1]]="",NA(),Table1[[#This Row],[FSR1]])</f>
        <v>22.1</v>
      </c>
      <c r="G409" s="74"/>
      <c r="H409" s="74"/>
      <c r="I409" s="71"/>
    </row>
    <row r="410" spans="1:9" x14ac:dyDescent="0.35">
      <c r="A410" s="106">
        <v>934</v>
      </c>
      <c r="B410" s="106" t="s">
        <v>749</v>
      </c>
      <c r="C410" s="107">
        <v>21.3</v>
      </c>
      <c r="D410" s="67">
        <f>IF(Table1[[#This Row],[FSR1]]="",NA(),Table1[[#This Row],[FSR1]])</f>
        <v>21.3</v>
      </c>
      <c r="G410" s="74"/>
      <c r="H410" s="74"/>
      <c r="I410" s="71"/>
    </row>
    <row r="411" spans="1:9" x14ac:dyDescent="0.35">
      <c r="A411" s="106">
        <v>936</v>
      </c>
      <c r="B411" s="106" t="s">
        <v>750</v>
      </c>
      <c r="C411" s="107">
        <v>20.6</v>
      </c>
      <c r="D411" s="67">
        <f>IF(Table1[[#This Row],[FSR1]]="",NA(),Table1[[#This Row],[FSR1]])</f>
        <v>20.6</v>
      </c>
      <c r="G411" s="74"/>
      <c r="H411" s="74"/>
      <c r="I411" s="71"/>
    </row>
    <row r="412" spans="1:9" x14ac:dyDescent="0.35">
      <c r="A412" s="106">
        <v>937</v>
      </c>
      <c r="B412" s="106" t="s">
        <v>217</v>
      </c>
      <c r="C412" s="107">
        <v>25.8</v>
      </c>
      <c r="D412" s="67">
        <f>IF(Table1[[#This Row],[FSR1]]="",NA(),Table1[[#This Row],[FSR1]])</f>
        <v>25.8</v>
      </c>
      <c r="G412" s="74"/>
      <c r="H412" s="74"/>
      <c r="I412" s="71"/>
    </row>
    <row r="413" spans="1:9" x14ac:dyDescent="0.35">
      <c r="A413" s="106">
        <v>938</v>
      </c>
      <c r="B413" s="106" t="s">
        <v>471</v>
      </c>
      <c r="C413" s="107">
        <v>21.4</v>
      </c>
      <c r="D413" s="67">
        <f>IF(Table1[[#This Row],[FSR1]]="",NA(),Table1[[#This Row],[FSR1]])</f>
        <v>21.4</v>
      </c>
      <c r="G413" s="74"/>
      <c r="H413" s="74"/>
      <c r="I413" s="71"/>
    </row>
    <row r="414" spans="1:9" x14ac:dyDescent="0.35">
      <c r="A414" s="106">
        <v>939</v>
      </c>
      <c r="B414" s="106" t="s">
        <v>751</v>
      </c>
      <c r="C414" s="107">
        <v>7.3</v>
      </c>
      <c r="D414" s="67">
        <f>IF(Table1[[#This Row],[FSR1]]="",NA(),Table1[[#This Row],[FSR1]])</f>
        <v>7.3</v>
      </c>
      <c r="G414" s="74"/>
      <c r="H414" s="74"/>
      <c r="I414" s="71"/>
    </row>
    <row r="415" spans="1:9" x14ac:dyDescent="0.35">
      <c r="A415" s="106">
        <v>940</v>
      </c>
      <c r="B415" s="106" t="s">
        <v>752</v>
      </c>
      <c r="C415" s="107">
        <v>20.3</v>
      </c>
      <c r="D415" s="67">
        <f>IF(Table1[[#This Row],[FSR1]]="",NA(),Table1[[#This Row],[FSR1]])</f>
        <v>20.3</v>
      </c>
      <c r="G415" s="74"/>
      <c r="H415" s="74"/>
      <c r="I415" s="71"/>
    </row>
    <row r="416" spans="1:9" x14ac:dyDescent="0.35">
      <c r="A416" s="106">
        <v>941</v>
      </c>
      <c r="B416" s="106" t="s">
        <v>218</v>
      </c>
      <c r="C416" s="107">
        <v>19</v>
      </c>
      <c r="D416" s="67">
        <f>IF(Table1[[#This Row],[FSR1]]="",NA(),Table1[[#This Row],[FSR1]])</f>
        <v>19</v>
      </c>
      <c r="G416" s="74"/>
      <c r="H416" s="74"/>
      <c r="I416" s="71"/>
    </row>
    <row r="417" spans="1:9" x14ac:dyDescent="0.35">
      <c r="A417" s="106">
        <v>944</v>
      </c>
      <c r="B417" s="106" t="s">
        <v>753</v>
      </c>
      <c r="C417" s="107">
        <v>19.899999999999999</v>
      </c>
      <c r="D417" s="67">
        <f>IF(Table1[[#This Row],[FSR1]]="",NA(),Table1[[#This Row],[FSR1]])</f>
        <v>19.899999999999999</v>
      </c>
      <c r="G417" s="74"/>
      <c r="H417" s="74"/>
      <c r="I417" s="71"/>
    </row>
    <row r="418" spans="1:9" x14ac:dyDescent="0.35">
      <c r="A418" s="106">
        <v>946</v>
      </c>
      <c r="B418" s="106" t="s">
        <v>219</v>
      </c>
      <c r="C418" s="107">
        <v>23.2</v>
      </c>
      <c r="D418" s="67">
        <f>IF(Table1[[#This Row],[FSR1]]="",NA(),Table1[[#This Row],[FSR1]])</f>
        <v>23.2</v>
      </c>
      <c r="G418" s="74"/>
      <c r="H418" s="74"/>
      <c r="I418" s="71"/>
    </row>
    <row r="419" spans="1:9" x14ac:dyDescent="0.35">
      <c r="A419" s="106">
        <v>948</v>
      </c>
      <c r="B419" s="106" t="s">
        <v>754</v>
      </c>
      <c r="C419" s="107">
        <v>20.399999999999999</v>
      </c>
      <c r="D419" s="67">
        <f>IF(Table1[[#This Row],[FSR1]]="",NA(),Table1[[#This Row],[FSR1]])</f>
        <v>20.399999999999999</v>
      </c>
      <c r="G419" s="74"/>
      <c r="H419" s="74"/>
      <c r="I419" s="71"/>
    </row>
    <row r="420" spans="1:9" x14ac:dyDescent="0.35">
      <c r="A420" s="106">
        <v>949</v>
      </c>
      <c r="B420" s="106" t="s">
        <v>538</v>
      </c>
      <c r="C420" s="107">
        <v>19.8</v>
      </c>
      <c r="D420" s="67">
        <f>IF(Table1[[#This Row],[FSR1]]="",NA(),Table1[[#This Row],[FSR1]])</f>
        <v>19.8</v>
      </c>
      <c r="G420" s="74"/>
      <c r="H420" s="74"/>
      <c r="I420" s="71"/>
    </row>
    <row r="421" spans="1:9" x14ac:dyDescent="0.35">
      <c r="A421" s="106">
        <v>952</v>
      </c>
      <c r="B421" s="106" t="s">
        <v>755</v>
      </c>
      <c r="C421" s="107">
        <v>20.100000000000001</v>
      </c>
      <c r="D421" s="67">
        <f>IF(Table1[[#This Row],[FSR1]]="",NA(),Table1[[#This Row],[FSR1]])</f>
        <v>20.100000000000001</v>
      </c>
      <c r="G421" s="74"/>
      <c r="H421" s="74"/>
      <c r="I421" s="71"/>
    </row>
    <row r="422" spans="1:9" x14ac:dyDescent="0.35">
      <c r="A422" s="106">
        <v>953</v>
      </c>
      <c r="B422" s="106" t="s">
        <v>756</v>
      </c>
      <c r="C422" s="107">
        <v>20.6</v>
      </c>
      <c r="D422" s="67">
        <f>IF(Table1[[#This Row],[FSR1]]="",NA(),Table1[[#This Row],[FSR1]])</f>
        <v>20.6</v>
      </c>
      <c r="G422" s="74"/>
      <c r="H422" s="74"/>
      <c r="I422" s="71"/>
    </row>
    <row r="423" spans="1:9" x14ac:dyDescent="0.35">
      <c r="A423" s="106">
        <v>954</v>
      </c>
      <c r="B423" s="106" t="s">
        <v>220</v>
      </c>
      <c r="C423" s="107">
        <v>25</v>
      </c>
      <c r="D423" s="67">
        <f>IF(Table1[[#This Row],[FSR1]]="",NA(),Table1[[#This Row],[FSR1]])</f>
        <v>25</v>
      </c>
      <c r="G423" s="74"/>
      <c r="H423" s="74"/>
      <c r="I423" s="71"/>
    </row>
    <row r="424" spans="1:9" x14ac:dyDescent="0.35">
      <c r="A424" s="106">
        <v>955</v>
      </c>
      <c r="B424" s="106" t="s">
        <v>221</v>
      </c>
      <c r="C424" s="107">
        <v>25.2</v>
      </c>
      <c r="D424" s="67">
        <f>IF(Table1[[#This Row],[FSR1]]="",NA(),Table1[[#This Row],[FSR1]])</f>
        <v>25.2</v>
      </c>
      <c r="G424" s="74"/>
      <c r="H424" s="74"/>
      <c r="I424" s="71"/>
    </row>
    <row r="425" spans="1:9" x14ac:dyDescent="0.35">
      <c r="A425" s="106">
        <v>956</v>
      </c>
      <c r="B425" s="106" t="s">
        <v>757</v>
      </c>
      <c r="C425" s="107">
        <v>20.7</v>
      </c>
      <c r="D425" s="67">
        <f>IF(Table1[[#This Row],[FSR1]]="",NA(),Table1[[#This Row],[FSR1]])</f>
        <v>20.7</v>
      </c>
      <c r="G425" s="74"/>
      <c r="H425" s="74"/>
      <c r="I425" s="71"/>
    </row>
    <row r="426" spans="1:9" x14ac:dyDescent="0.35">
      <c r="A426" s="106">
        <v>957</v>
      </c>
      <c r="B426" s="106" t="s">
        <v>222</v>
      </c>
      <c r="C426" s="107">
        <v>20.2</v>
      </c>
      <c r="D426" s="67">
        <f>IF(Table1[[#This Row],[FSR1]]="",NA(),Table1[[#This Row],[FSR1]])</f>
        <v>20.2</v>
      </c>
      <c r="G426" s="74"/>
      <c r="H426" s="74"/>
      <c r="I426" s="71"/>
    </row>
    <row r="427" spans="1:9" x14ac:dyDescent="0.35">
      <c r="A427" s="106">
        <v>958</v>
      </c>
      <c r="B427" s="106" t="s">
        <v>582</v>
      </c>
      <c r="C427" s="107">
        <v>24.3</v>
      </c>
      <c r="D427" s="67">
        <f>IF(Table1[[#This Row],[FSR1]]="",NA(),Table1[[#This Row],[FSR1]])</f>
        <v>24.3</v>
      </c>
      <c r="G427" s="74"/>
      <c r="H427" s="74"/>
      <c r="I427" s="71"/>
    </row>
    <row r="428" spans="1:9" x14ac:dyDescent="0.35">
      <c r="A428" s="106">
        <v>959</v>
      </c>
      <c r="B428" s="106" t="s">
        <v>223</v>
      </c>
      <c r="C428" s="107">
        <v>20.7</v>
      </c>
      <c r="D428" s="67">
        <f>IF(Table1[[#This Row],[FSR1]]="",NA(),Table1[[#This Row],[FSR1]])</f>
        <v>20.7</v>
      </c>
      <c r="G428" s="74"/>
      <c r="H428" s="74"/>
      <c r="I428" s="71"/>
    </row>
    <row r="429" spans="1:9" x14ac:dyDescent="0.35">
      <c r="A429" s="106">
        <v>962</v>
      </c>
      <c r="B429" s="106" t="s">
        <v>472</v>
      </c>
      <c r="C429" s="107">
        <v>21.7</v>
      </c>
      <c r="D429" s="67">
        <f>IF(Table1[[#This Row],[FSR1]]="",NA(),Table1[[#This Row],[FSR1]])</f>
        <v>21.7</v>
      </c>
      <c r="G429" s="74"/>
      <c r="H429" s="74"/>
      <c r="I429" s="71"/>
    </row>
    <row r="430" spans="1:9" x14ac:dyDescent="0.35">
      <c r="A430" s="106">
        <v>963</v>
      </c>
      <c r="B430" s="106" t="s">
        <v>758</v>
      </c>
      <c r="C430" s="107">
        <v>18.8</v>
      </c>
      <c r="D430" s="67">
        <f>IF(Table1[[#This Row],[FSR1]]="",NA(),Table1[[#This Row],[FSR1]])</f>
        <v>18.8</v>
      </c>
      <c r="G430" s="74"/>
      <c r="H430" s="74"/>
      <c r="I430" s="71"/>
    </row>
    <row r="431" spans="1:9" x14ac:dyDescent="0.35">
      <c r="A431" s="106">
        <v>964</v>
      </c>
      <c r="B431" s="106" t="s">
        <v>224</v>
      </c>
      <c r="C431" s="107">
        <v>21.3</v>
      </c>
      <c r="D431" s="67">
        <f>IF(Table1[[#This Row],[FSR1]]="",NA(),Table1[[#This Row],[FSR1]])</f>
        <v>21.3</v>
      </c>
      <c r="G431" s="74"/>
      <c r="H431" s="74"/>
      <c r="I431" s="71"/>
    </row>
    <row r="432" spans="1:9" x14ac:dyDescent="0.35">
      <c r="A432" s="106">
        <v>965</v>
      </c>
      <c r="B432" s="106" t="s">
        <v>225</v>
      </c>
      <c r="C432" s="107">
        <v>17.600000000000001</v>
      </c>
      <c r="D432" s="67">
        <f>IF(Table1[[#This Row],[FSR1]]="",NA(),Table1[[#This Row],[FSR1]])</f>
        <v>17.600000000000001</v>
      </c>
      <c r="G432" s="74"/>
      <c r="H432" s="74"/>
      <c r="I432" s="71"/>
    </row>
    <row r="433" spans="1:9" x14ac:dyDescent="0.35">
      <c r="A433" s="106">
        <v>966</v>
      </c>
      <c r="B433" s="106" t="s">
        <v>226</v>
      </c>
      <c r="C433" s="107">
        <v>19</v>
      </c>
      <c r="D433" s="67">
        <f>IF(Table1[[#This Row],[FSR1]]="",NA(),Table1[[#This Row],[FSR1]])</f>
        <v>19</v>
      </c>
      <c r="G433" s="74"/>
      <c r="H433" s="74"/>
      <c r="I433" s="71"/>
    </row>
    <row r="434" spans="1:9" x14ac:dyDescent="0.35">
      <c r="A434" s="106">
        <v>967</v>
      </c>
      <c r="B434" s="106" t="s">
        <v>227</v>
      </c>
      <c r="C434" s="107">
        <v>19.100000000000001</v>
      </c>
      <c r="D434" s="67">
        <f>IF(Table1[[#This Row],[FSR1]]="",NA(),Table1[[#This Row],[FSR1]])</f>
        <v>19.100000000000001</v>
      </c>
      <c r="G434" s="74"/>
      <c r="H434" s="74"/>
      <c r="I434" s="71"/>
    </row>
    <row r="435" spans="1:9" x14ac:dyDescent="0.35">
      <c r="A435" s="106">
        <v>970</v>
      </c>
      <c r="B435" s="106" t="s">
        <v>759</v>
      </c>
      <c r="C435" s="107">
        <v>21.7</v>
      </c>
      <c r="D435" s="67">
        <f>IF(Table1[[#This Row],[FSR1]]="",NA(),Table1[[#This Row],[FSR1]])</f>
        <v>21.7</v>
      </c>
      <c r="G435" s="74"/>
      <c r="H435" s="74"/>
      <c r="I435" s="71"/>
    </row>
    <row r="436" spans="1:9" x14ac:dyDescent="0.35">
      <c r="A436" s="106">
        <v>971</v>
      </c>
      <c r="B436" s="106" t="s">
        <v>760</v>
      </c>
      <c r="C436" s="107">
        <v>19.8</v>
      </c>
      <c r="D436" s="67">
        <f>IF(Table1[[#This Row],[FSR1]]="",NA(),Table1[[#This Row],[FSR1]])</f>
        <v>19.8</v>
      </c>
      <c r="G436" s="74"/>
      <c r="H436" s="74"/>
      <c r="I436" s="71"/>
    </row>
    <row r="437" spans="1:9" x14ac:dyDescent="0.35">
      <c r="A437" s="106">
        <v>972</v>
      </c>
      <c r="B437" s="106" t="s">
        <v>761</v>
      </c>
      <c r="C437" s="107">
        <v>27.1</v>
      </c>
      <c r="D437" s="67">
        <f>IF(Table1[[#This Row],[FSR1]]="",NA(),Table1[[#This Row],[FSR1]])</f>
        <v>27.1</v>
      </c>
      <c r="G437" s="74"/>
      <c r="H437" s="74"/>
      <c r="I437" s="71"/>
    </row>
    <row r="438" spans="1:9" x14ac:dyDescent="0.35">
      <c r="A438" s="106">
        <v>975</v>
      </c>
      <c r="B438" s="106" t="s">
        <v>228</v>
      </c>
      <c r="C438" s="107">
        <v>25.1</v>
      </c>
      <c r="D438" s="67">
        <f>IF(Table1[[#This Row],[FSR1]]="",NA(),Table1[[#This Row],[FSR1]])</f>
        <v>25.1</v>
      </c>
      <c r="G438" s="74"/>
      <c r="H438" s="74"/>
      <c r="I438" s="71"/>
    </row>
    <row r="439" spans="1:9" x14ac:dyDescent="0.35">
      <c r="A439" s="106">
        <v>976</v>
      </c>
      <c r="B439" s="106" t="s">
        <v>229</v>
      </c>
      <c r="C439" s="107">
        <v>28.9</v>
      </c>
      <c r="D439" s="67">
        <f>IF(Table1[[#This Row],[FSR1]]="",NA(),Table1[[#This Row],[FSR1]])</f>
        <v>28.9</v>
      </c>
      <c r="G439" s="74"/>
      <c r="H439" s="74"/>
      <c r="I439" s="71"/>
    </row>
    <row r="440" spans="1:9" x14ac:dyDescent="0.35">
      <c r="A440" s="106">
        <v>977</v>
      </c>
      <c r="B440" s="106" t="s">
        <v>762</v>
      </c>
      <c r="C440" s="107">
        <v>18.7</v>
      </c>
      <c r="D440" s="67">
        <f>IF(Table1[[#This Row],[FSR1]]="",NA(),Table1[[#This Row],[FSR1]])</f>
        <v>18.7</v>
      </c>
      <c r="G440" s="74"/>
      <c r="H440" s="74"/>
      <c r="I440" s="71"/>
    </row>
    <row r="441" spans="1:9" x14ac:dyDescent="0.35">
      <c r="A441" s="106">
        <v>979</v>
      </c>
      <c r="B441" s="106" t="s">
        <v>763</v>
      </c>
      <c r="C441" s="107">
        <v>20.3</v>
      </c>
      <c r="D441" s="67">
        <f>IF(Table1[[#This Row],[FSR1]]="",NA(),Table1[[#This Row],[FSR1]])</f>
        <v>20.3</v>
      </c>
      <c r="G441" s="74"/>
      <c r="H441" s="74"/>
      <c r="I441" s="71"/>
    </row>
    <row r="442" spans="1:9" x14ac:dyDescent="0.35">
      <c r="A442" s="106">
        <v>981</v>
      </c>
      <c r="B442" s="106" t="s">
        <v>230</v>
      </c>
      <c r="C442" s="107">
        <v>26.5</v>
      </c>
      <c r="D442" s="67">
        <f>IF(Table1[[#This Row],[FSR1]]="",NA(),Table1[[#This Row],[FSR1]])</f>
        <v>26.5</v>
      </c>
      <c r="G442" s="74"/>
      <c r="H442" s="74"/>
      <c r="I442" s="71"/>
    </row>
    <row r="443" spans="1:9" x14ac:dyDescent="0.35">
      <c r="A443" s="106">
        <v>982</v>
      </c>
      <c r="B443" s="106" t="s">
        <v>231</v>
      </c>
      <c r="C443" s="107">
        <v>21.8</v>
      </c>
      <c r="D443" s="67">
        <f>IF(Table1[[#This Row],[FSR1]]="",NA(),Table1[[#This Row],[FSR1]])</f>
        <v>21.8</v>
      </c>
      <c r="G443" s="74"/>
      <c r="H443" s="74"/>
      <c r="I443" s="71"/>
    </row>
    <row r="444" spans="1:9" x14ac:dyDescent="0.35">
      <c r="A444" s="106">
        <v>984</v>
      </c>
      <c r="B444" s="106" t="s">
        <v>539</v>
      </c>
      <c r="C444" s="107">
        <v>20.2</v>
      </c>
      <c r="D444" s="67">
        <f>IF(Table1[[#This Row],[FSR1]]="",NA(),Table1[[#This Row],[FSR1]])</f>
        <v>20.2</v>
      </c>
      <c r="G444" s="74"/>
      <c r="H444" s="74"/>
      <c r="I444" s="71"/>
    </row>
    <row r="445" spans="1:9" x14ac:dyDescent="0.35">
      <c r="A445" s="106">
        <v>985</v>
      </c>
      <c r="B445" s="106" t="s">
        <v>232</v>
      </c>
      <c r="C445" s="107">
        <v>20</v>
      </c>
      <c r="D445" s="67">
        <f>IF(Table1[[#This Row],[FSR1]]="",NA(),Table1[[#This Row],[FSR1]])</f>
        <v>20</v>
      </c>
      <c r="G445" s="74"/>
      <c r="H445" s="74"/>
      <c r="I445" s="71"/>
    </row>
    <row r="446" spans="1:9" x14ac:dyDescent="0.35">
      <c r="A446" s="106">
        <v>986</v>
      </c>
      <c r="B446" s="106" t="s">
        <v>233</v>
      </c>
      <c r="C446" s="107">
        <v>18.2</v>
      </c>
      <c r="D446" s="67">
        <f>IF(Table1[[#This Row],[FSR1]]="",NA(),Table1[[#This Row],[FSR1]])</f>
        <v>18.2</v>
      </c>
      <c r="G446" s="74"/>
      <c r="H446" s="74"/>
      <c r="I446" s="71"/>
    </row>
    <row r="447" spans="1:9" x14ac:dyDescent="0.35">
      <c r="A447" s="106">
        <v>989</v>
      </c>
      <c r="B447" s="106" t="s">
        <v>234</v>
      </c>
      <c r="C447" s="107">
        <v>20.399999999999999</v>
      </c>
      <c r="D447" s="67">
        <f>IF(Table1[[#This Row],[FSR1]]="",NA(),Table1[[#This Row],[FSR1]])</f>
        <v>20.399999999999999</v>
      </c>
      <c r="G447" s="74"/>
      <c r="H447" s="74"/>
      <c r="I447" s="71"/>
    </row>
    <row r="448" spans="1:9" x14ac:dyDescent="0.35">
      <c r="A448" s="106">
        <v>990</v>
      </c>
      <c r="B448" s="106" t="s">
        <v>764</v>
      </c>
      <c r="C448" s="107">
        <v>18.8</v>
      </c>
      <c r="D448" s="67">
        <f>IF(Table1[[#This Row],[FSR1]]="",NA(),Table1[[#This Row],[FSR1]])</f>
        <v>18.8</v>
      </c>
      <c r="G448" s="74"/>
      <c r="H448" s="74"/>
      <c r="I448" s="71"/>
    </row>
    <row r="449" spans="1:9" x14ac:dyDescent="0.35">
      <c r="A449" s="106">
        <v>991</v>
      </c>
      <c r="B449" s="106" t="s">
        <v>765</v>
      </c>
      <c r="C449" s="107">
        <v>20.2</v>
      </c>
      <c r="D449" s="67">
        <f>IF(Table1[[#This Row],[FSR1]]="",NA(),Table1[[#This Row],[FSR1]])</f>
        <v>20.2</v>
      </c>
      <c r="G449" s="74"/>
      <c r="H449" s="74"/>
      <c r="I449" s="71"/>
    </row>
    <row r="450" spans="1:9" x14ac:dyDescent="0.35">
      <c r="A450" s="106">
        <v>1000</v>
      </c>
      <c r="B450" s="106" t="s">
        <v>235</v>
      </c>
      <c r="C450" s="107">
        <v>21.2</v>
      </c>
      <c r="D450" s="67">
        <f>IF(Table1[[#This Row],[FSR1]]="",NA(),Table1[[#This Row],[FSR1]])</f>
        <v>21.2</v>
      </c>
      <c r="G450" s="74"/>
      <c r="H450" s="74"/>
      <c r="I450" s="71"/>
    </row>
    <row r="451" spans="1:9" x14ac:dyDescent="0.35">
      <c r="A451" s="106">
        <v>1001</v>
      </c>
      <c r="B451" s="106" t="s">
        <v>766</v>
      </c>
      <c r="C451" s="107">
        <v>21.3</v>
      </c>
      <c r="D451" s="67">
        <f>IF(Table1[[#This Row],[FSR1]]="",NA(),Table1[[#This Row],[FSR1]])</f>
        <v>21.3</v>
      </c>
      <c r="G451" s="74"/>
      <c r="H451" s="74"/>
      <c r="I451" s="71"/>
    </row>
    <row r="452" spans="1:9" x14ac:dyDescent="0.35">
      <c r="A452" s="106">
        <v>1002</v>
      </c>
      <c r="B452" s="106" t="s">
        <v>236</v>
      </c>
      <c r="C452" s="107">
        <v>21.3</v>
      </c>
      <c r="D452" s="67">
        <f>IF(Table1[[#This Row],[FSR1]]="",NA(),Table1[[#This Row],[FSR1]])</f>
        <v>21.3</v>
      </c>
      <c r="G452" s="74"/>
      <c r="H452" s="74"/>
      <c r="I452" s="71"/>
    </row>
    <row r="453" spans="1:9" x14ac:dyDescent="0.35">
      <c r="A453" s="106">
        <v>1004</v>
      </c>
      <c r="B453" s="106" t="s">
        <v>237</v>
      </c>
      <c r="C453" s="107">
        <v>28.4</v>
      </c>
      <c r="D453" s="67">
        <f>IF(Table1[[#This Row],[FSR1]]="",NA(),Table1[[#This Row],[FSR1]])</f>
        <v>28.4</v>
      </c>
      <c r="G453" s="74"/>
      <c r="H453" s="74"/>
      <c r="I453" s="71"/>
    </row>
    <row r="454" spans="1:9" x14ac:dyDescent="0.35">
      <c r="A454" s="106">
        <v>1005</v>
      </c>
      <c r="B454" s="106" t="s">
        <v>238</v>
      </c>
      <c r="C454" s="107">
        <v>25.7</v>
      </c>
      <c r="D454" s="67">
        <f>IF(Table1[[#This Row],[FSR1]]="",NA(),Table1[[#This Row],[FSR1]])</f>
        <v>25.7</v>
      </c>
      <c r="G454" s="74"/>
      <c r="H454" s="74"/>
      <c r="I454" s="71"/>
    </row>
    <row r="455" spans="1:9" x14ac:dyDescent="0.35">
      <c r="A455" s="106">
        <v>1006</v>
      </c>
      <c r="B455" s="106" t="s">
        <v>767</v>
      </c>
      <c r="C455" s="107">
        <v>18.100000000000001</v>
      </c>
      <c r="D455" s="67">
        <f>IF(Table1[[#This Row],[FSR1]]="",NA(),Table1[[#This Row],[FSR1]])</f>
        <v>18.100000000000001</v>
      </c>
      <c r="G455" s="74"/>
      <c r="H455" s="74"/>
      <c r="I455" s="71"/>
    </row>
    <row r="456" spans="1:9" x14ac:dyDescent="0.35">
      <c r="A456" s="106">
        <v>1007</v>
      </c>
      <c r="B456" s="106" t="s">
        <v>768</v>
      </c>
      <c r="C456" s="107">
        <v>21.3</v>
      </c>
      <c r="D456" s="67">
        <f>IF(Table1[[#This Row],[FSR1]]="",NA(),Table1[[#This Row],[FSR1]])</f>
        <v>21.3</v>
      </c>
      <c r="G456" s="74"/>
      <c r="H456" s="74"/>
      <c r="I456" s="71"/>
    </row>
    <row r="457" spans="1:9" x14ac:dyDescent="0.35">
      <c r="A457" s="106">
        <v>1008</v>
      </c>
      <c r="B457" s="106" t="s">
        <v>769</v>
      </c>
      <c r="C457" s="107">
        <v>21.3</v>
      </c>
      <c r="D457" s="67">
        <f>IF(Table1[[#This Row],[FSR1]]="",NA(),Table1[[#This Row],[FSR1]])</f>
        <v>21.3</v>
      </c>
      <c r="G457" s="74"/>
      <c r="H457" s="74"/>
      <c r="I457" s="71"/>
    </row>
    <row r="458" spans="1:9" x14ac:dyDescent="0.35">
      <c r="A458" s="106">
        <v>1009</v>
      </c>
      <c r="B458" s="106" t="s">
        <v>770</v>
      </c>
      <c r="C458" s="107">
        <v>21.3</v>
      </c>
      <c r="D458" s="67">
        <f>IF(Table1[[#This Row],[FSR1]]="",NA(),Table1[[#This Row],[FSR1]])</f>
        <v>21.3</v>
      </c>
      <c r="G458" s="74"/>
      <c r="H458" s="74"/>
      <c r="I458" s="71"/>
    </row>
    <row r="459" spans="1:9" x14ac:dyDescent="0.35">
      <c r="A459" s="106">
        <v>1010</v>
      </c>
      <c r="B459" s="106" t="s">
        <v>239</v>
      </c>
      <c r="C459" s="107">
        <v>24.3</v>
      </c>
      <c r="D459" s="67">
        <f>IF(Table1[[#This Row],[FSR1]]="",NA(),Table1[[#This Row],[FSR1]])</f>
        <v>24.3</v>
      </c>
      <c r="G459" s="74"/>
      <c r="H459" s="74"/>
      <c r="I459" s="71"/>
    </row>
    <row r="460" spans="1:9" x14ac:dyDescent="0.35">
      <c r="A460" s="106">
        <v>1013</v>
      </c>
      <c r="B460" s="106" t="s">
        <v>240</v>
      </c>
      <c r="C460" s="107">
        <v>29</v>
      </c>
      <c r="D460" s="67">
        <f>IF(Table1[[#This Row],[FSR1]]="",NA(),Table1[[#This Row],[FSR1]])</f>
        <v>29</v>
      </c>
      <c r="G460" s="74"/>
      <c r="H460" s="74"/>
      <c r="I460" s="71"/>
    </row>
    <row r="461" spans="1:9" x14ac:dyDescent="0.35">
      <c r="A461" s="106">
        <v>1014</v>
      </c>
      <c r="B461" s="106" t="s">
        <v>241</v>
      </c>
      <c r="C461" s="107">
        <v>28.2</v>
      </c>
      <c r="D461" s="67">
        <f>IF(Table1[[#This Row],[FSR1]]="",NA(),Table1[[#This Row],[FSR1]])</f>
        <v>28.2</v>
      </c>
      <c r="G461" s="74"/>
      <c r="H461" s="74"/>
      <c r="I461" s="71"/>
    </row>
    <row r="462" spans="1:9" x14ac:dyDescent="0.35">
      <c r="A462" s="106">
        <v>1017</v>
      </c>
      <c r="B462" s="106" t="s">
        <v>242</v>
      </c>
      <c r="C462" s="107">
        <v>25.9</v>
      </c>
      <c r="D462" s="67">
        <f>IF(Table1[[#This Row],[FSR1]]="",NA(),Table1[[#This Row],[FSR1]])</f>
        <v>25.9</v>
      </c>
      <c r="G462" s="74"/>
      <c r="H462" s="74"/>
      <c r="I462" s="71"/>
    </row>
    <row r="463" spans="1:9" x14ac:dyDescent="0.35">
      <c r="A463" s="106">
        <v>1018</v>
      </c>
      <c r="B463" s="106" t="s">
        <v>771</v>
      </c>
      <c r="C463" s="107">
        <v>20.7</v>
      </c>
      <c r="D463" s="67">
        <f>IF(Table1[[#This Row],[FSR1]]="",NA(),Table1[[#This Row],[FSR1]])</f>
        <v>20.7</v>
      </c>
      <c r="G463" s="74"/>
      <c r="H463" s="74"/>
      <c r="I463" s="71"/>
    </row>
    <row r="464" spans="1:9" x14ac:dyDescent="0.35">
      <c r="A464" s="106">
        <v>1019</v>
      </c>
      <c r="B464" s="106" t="s">
        <v>772</v>
      </c>
      <c r="C464" s="107">
        <v>20.100000000000001</v>
      </c>
      <c r="D464" s="67">
        <f>IF(Table1[[#This Row],[FSR1]]="",NA(),Table1[[#This Row],[FSR1]])</f>
        <v>20.100000000000001</v>
      </c>
      <c r="G464" s="74"/>
      <c r="H464" s="74"/>
      <c r="I464" s="71"/>
    </row>
    <row r="465" spans="1:9" x14ac:dyDescent="0.35">
      <c r="A465" s="106">
        <v>1020</v>
      </c>
      <c r="B465" s="106" t="s">
        <v>243</v>
      </c>
      <c r="C465" s="107">
        <v>25.9</v>
      </c>
      <c r="D465" s="67">
        <f>IF(Table1[[#This Row],[FSR1]]="",NA(),Table1[[#This Row],[FSR1]])</f>
        <v>25.9</v>
      </c>
      <c r="G465" s="74"/>
      <c r="H465" s="74"/>
      <c r="I465" s="71"/>
    </row>
    <row r="466" spans="1:9" x14ac:dyDescent="0.35">
      <c r="A466" s="106">
        <v>1021</v>
      </c>
      <c r="B466" s="106" t="s">
        <v>773</v>
      </c>
      <c r="C466" s="107">
        <v>21</v>
      </c>
      <c r="D466" s="67">
        <f>IF(Table1[[#This Row],[FSR1]]="",NA(),Table1[[#This Row],[FSR1]])</f>
        <v>21</v>
      </c>
      <c r="G466" s="74"/>
      <c r="H466" s="74"/>
      <c r="I466" s="71"/>
    </row>
    <row r="467" spans="1:9" x14ac:dyDescent="0.35">
      <c r="A467" s="106">
        <v>1022</v>
      </c>
      <c r="B467" s="106" t="s">
        <v>774</v>
      </c>
      <c r="C467" s="107">
        <v>21</v>
      </c>
      <c r="D467" s="67">
        <f>IF(Table1[[#This Row],[FSR1]]="",NA(),Table1[[#This Row],[FSR1]])</f>
        <v>21</v>
      </c>
      <c r="G467" s="74"/>
      <c r="H467" s="74"/>
      <c r="I467" s="71"/>
    </row>
    <row r="468" spans="1:9" x14ac:dyDescent="0.35">
      <c r="A468" s="106">
        <v>1023</v>
      </c>
      <c r="B468" s="106" t="s">
        <v>473</v>
      </c>
      <c r="C468" s="107">
        <v>18.100000000000001</v>
      </c>
      <c r="D468" s="67">
        <f>IF(Table1[[#This Row],[FSR1]]="",NA(),Table1[[#This Row],[FSR1]])</f>
        <v>18.100000000000001</v>
      </c>
      <c r="G468" s="74"/>
      <c r="H468" s="74"/>
      <c r="I468" s="71"/>
    </row>
    <row r="469" spans="1:9" x14ac:dyDescent="0.35">
      <c r="A469" s="106">
        <v>1024</v>
      </c>
      <c r="B469" s="106" t="s">
        <v>775</v>
      </c>
      <c r="C469" s="107">
        <v>20.3</v>
      </c>
      <c r="D469" s="67">
        <f>IF(Table1[[#This Row],[FSR1]]="",NA(),Table1[[#This Row],[FSR1]])</f>
        <v>20.3</v>
      </c>
      <c r="G469" s="74"/>
      <c r="H469" s="74"/>
      <c r="I469" s="71"/>
    </row>
    <row r="470" spans="1:9" x14ac:dyDescent="0.35">
      <c r="A470" s="106">
        <v>1025</v>
      </c>
      <c r="B470" s="106" t="s">
        <v>776</v>
      </c>
      <c r="C470" s="107">
        <v>20.3</v>
      </c>
      <c r="D470" s="67">
        <f>IF(Table1[[#This Row],[FSR1]]="",NA(),Table1[[#This Row],[FSR1]])</f>
        <v>20.3</v>
      </c>
      <c r="G470" s="74"/>
      <c r="H470" s="74"/>
      <c r="I470" s="71"/>
    </row>
    <row r="471" spans="1:9" x14ac:dyDescent="0.35">
      <c r="A471" s="106">
        <v>1030</v>
      </c>
      <c r="B471" s="106" t="s">
        <v>244</v>
      </c>
      <c r="C471" s="107">
        <v>27.4</v>
      </c>
      <c r="D471" s="67">
        <f>IF(Table1[[#This Row],[FSR1]]="",NA(),Table1[[#This Row],[FSR1]])</f>
        <v>27.4</v>
      </c>
      <c r="G471" s="74"/>
      <c r="H471" s="74"/>
      <c r="I471" s="71"/>
    </row>
    <row r="472" spans="1:9" x14ac:dyDescent="0.35">
      <c r="A472" s="106">
        <v>1032</v>
      </c>
      <c r="B472" s="106" t="s">
        <v>245</v>
      </c>
      <c r="C472" s="107">
        <v>22.7</v>
      </c>
      <c r="D472" s="67">
        <f>IF(Table1[[#This Row],[FSR1]]="",NA(),Table1[[#This Row],[FSR1]])</f>
        <v>22.7</v>
      </c>
      <c r="G472" s="74"/>
      <c r="H472" s="74"/>
      <c r="I472" s="71"/>
    </row>
    <row r="473" spans="1:9" x14ac:dyDescent="0.35">
      <c r="A473" s="106">
        <v>1033</v>
      </c>
      <c r="B473" s="106" t="s">
        <v>246</v>
      </c>
      <c r="C473" s="107">
        <v>12.4</v>
      </c>
      <c r="D473" s="67">
        <f>IF(Table1[[#This Row],[FSR1]]="",NA(),Table1[[#This Row],[FSR1]])</f>
        <v>12.4</v>
      </c>
      <c r="G473" s="74"/>
      <c r="H473" s="74"/>
      <c r="I473" s="71"/>
    </row>
    <row r="474" spans="1:9" x14ac:dyDescent="0.35">
      <c r="A474" s="106">
        <v>1034</v>
      </c>
      <c r="B474" s="106" t="s">
        <v>247</v>
      </c>
      <c r="C474" s="107">
        <v>26.6</v>
      </c>
      <c r="D474" s="67">
        <f>IF(Table1[[#This Row],[FSR1]]="",NA(),Table1[[#This Row],[FSR1]])</f>
        <v>26.6</v>
      </c>
      <c r="G474" s="74"/>
      <c r="H474" s="74"/>
      <c r="I474" s="71"/>
    </row>
    <row r="475" spans="1:9" x14ac:dyDescent="0.35">
      <c r="A475" s="106">
        <v>1036</v>
      </c>
      <c r="B475" s="106" t="s">
        <v>777</v>
      </c>
      <c r="C475" s="107">
        <v>20.3</v>
      </c>
      <c r="D475" s="67">
        <f>IF(Table1[[#This Row],[FSR1]]="",NA(),Table1[[#This Row],[FSR1]])</f>
        <v>20.3</v>
      </c>
      <c r="G475" s="74"/>
      <c r="H475" s="74"/>
      <c r="I475" s="71"/>
    </row>
    <row r="476" spans="1:9" x14ac:dyDescent="0.35">
      <c r="A476" s="106">
        <v>1037</v>
      </c>
      <c r="B476" s="106" t="s">
        <v>248</v>
      </c>
      <c r="C476" s="107">
        <v>20.100000000000001</v>
      </c>
      <c r="D476" s="67">
        <f>IF(Table1[[#This Row],[FSR1]]="",NA(),Table1[[#This Row],[FSR1]])</f>
        <v>20.100000000000001</v>
      </c>
      <c r="G476" s="74"/>
      <c r="H476" s="74"/>
      <c r="I476" s="71"/>
    </row>
    <row r="477" spans="1:9" x14ac:dyDescent="0.35">
      <c r="A477" s="106">
        <v>1038</v>
      </c>
      <c r="B477" s="106" t="s">
        <v>249</v>
      </c>
      <c r="C477" s="107">
        <v>31.3</v>
      </c>
      <c r="D477" s="67">
        <f>IF(Table1[[#This Row],[FSR1]]="",NA(),Table1[[#This Row],[FSR1]])</f>
        <v>31.3</v>
      </c>
      <c r="G477" s="74"/>
      <c r="H477" s="74"/>
      <c r="I477" s="71"/>
    </row>
    <row r="478" spans="1:9" x14ac:dyDescent="0.35">
      <c r="A478" s="106">
        <v>1039</v>
      </c>
      <c r="B478" s="106" t="s">
        <v>474</v>
      </c>
      <c r="C478" s="107">
        <v>21.7</v>
      </c>
      <c r="D478" s="67">
        <f>IF(Table1[[#This Row],[FSR1]]="",NA(),Table1[[#This Row],[FSR1]])</f>
        <v>21.7</v>
      </c>
      <c r="G478" s="74"/>
      <c r="H478" s="74"/>
      <c r="I478" s="71"/>
    </row>
    <row r="479" spans="1:9" x14ac:dyDescent="0.35">
      <c r="A479" s="106">
        <v>1041</v>
      </c>
      <c r="B479" s="106" t="s">
        <v>778</v>
      </c>
      <c r="C479" s="107">
        <v>20.6</v>
      </c>
      <c r="D479" s="67">
        <f>IF(Table1[[#This Row],[FSR1]]="",NA(),Table1[[#This Row],[FSR1]])</f>
        <v>20.6</v>
      </c>
      <c r="G479" s="74"/>
      <c r="H479" s="74"/>
      <c r="I479" s="71"/>
    </row>
    <row r="480" spans="1:9" x14ac:dyDescent="0.35">
      <c r="A480" s="106">
        <v>1044</v>
      </c>
      <c r="B480" s="106" t="s">
        <v>779</v>
      </c>
      <c r="C480" s="107">
        <v>22.8</v>
      </c>
      <c r="D480" s="67">
        <f>IF(Table1[[#This Row],[FSR1]]="",NA(),Table1[[#This Row],[FSR1]])</f>
        <v>22.8</v>
      </c>
      <c r="G480" s="74"/>
      <c r="H480" s="74"/>
      <c r="I480" s="71"/>
    </row>
    <row r="481" spans="1:9" x14ac:dyDescent="0.35">
      <c r="A481" s="106">
        <v>1045</v>
      </c>
      <c r="B481" s="106" t="s">
        <v>250</v>
      </c>
      <c r="C481" s="107">
        <v>29.1</v>
      </c>
      <c r="D481" s="67">
        <f>IF(Table1[[#This Row],[FSR1]]="",NA(),Table1[[#This Row],[FSR1]])</f>
        <v>29.1</v>
      </c>
      <c r="G481" s="74"/>
      <c r="H481" s="74"/>
      <c r="I481" s="71"/>
    </row>
    <row r="482" spans="1:9" x14ac:dyDescent="0.35">
      <c r="A482" s="106">
        <v>1046</v>
      </c>
      <c r="B482" s="106" t="s">
        <v>780</v>
      </c>
      <c r="C482" s="107">
        <v>19.5</v>
      </c>
      <c r="D482" s="67">
        <f>IF(Table1[[#This Row],[FSR1]]="",NA(),Table1[[#This Row],[FSR1]])</f>
        <v>19.5</v>
      </c>
      <c r="G482" s="74"/>
      <c r="H482" s="74"/>
      <c r="I482" s="71"/>
    </row>
    <row r="483" spans="1:9" x14ac:dyDescent="0.35">
      <c r="A483" s="106">
        <v>1047</v>
      </c>
      <c r="B483" s="106" t="s">
        <v>781</v>
      </c>
      <c r="C483" s="107">
        <v>19.5</v>
      </c>
      <c r="D483" s="67">
        <f>IF(Table1[[#This Row],[FSR1]]="",NA(),Table1[[#This Row],[FSR1]])</f>
        <v>19.5</v>
      </c>
      <c r="G483" s="74"/>
      <c r="H483" s="74"/>
      <c r="I483" s="71"/>
    </row>
    <row r="484" spans="1:9" x14ac:dyDescent="0.35">
      <c r="A484" s="106">
        <v>1049</v>
      </c>
      <c r="B484" s="106" t="s">
        <v>251</v>
      </c>
      <c r="C484" s="107">
        <v>18.600000000000001</v>
      </c>
      <c r="D484" s="67">
        <f>IF(Table1[[#This Row],[FSR1]]="",NA(),Table1[[#This Row],[FSR1]])</f>
        <v>18.600000000000001</v>
      </c>
      <c r="G484" s="74"/>
      <c r="H484" s="74"/>
      <c r="I484" s="71"/>
    </row>
    <row r="485" spans="1:9" x14ac:dyDescent="0.35">
      <c r="A485" s="106">
        <v>1050</v>
      </c>
      <c r="B485" s="106" t="s">
        <v>252</v>
      </c>
      <c r="C485" s="107">
        <v>21.5</v>
      </c>
      <c r="D485" s="67">
        <f>IF(Table1[[#This Row],[FSR1]]="",NA(),Table1[[#This Row],[FSR1]])</f>
        <v>21.5</v>
      </c>
      <c r="G485" s="74"/>
      <c r="H485" s="74"/>
      <c r="I485" s="71"/>
    </row>
    <row r="486" spans="1:9" x14ac:dyDescent="0.35">
      <c r="A486" s="106">
        <v>1051</v>
      </c>
      <c r="B486" s="106" t="s">
        <v>782</v>
      </c>
      <c r="C486" s="107">
        <v>19.8</v>
      </c>
      <c r="D486" s="67">
        <f>IF(Table1[[#This Row],[FSR1]]="",NA(),Table1[[#This Row],[FSR1]])</f>
        <v>19.8</v>
      </c>
      <c r="G486" s="74"/>
      <c r="H486" s="74"/>
      <c r="I486" s="71"/>
    </row>
    <row r="487" spans="1:9" x14ac:dyDescent="0.35">
      <c r="A487" s="106">
        <v>1052</v>
      </c>
      <c r="B487" s="106" t="s">
        <v>783</v>
      </c>
      <c r="C487" s="107">
        <v>20.6</v>
      </c>
      <c r="D487" s="67">
        <f>IF(Table1[[#This Row],[FSR1]]="",NA(),Table1[[#This Row],[FSR1]])</f>
        <v>20.6</v>
      </c>
      <c r="G487" s="74"/>
      <c r="H487" s="74"/>
      <c r="I487" s="71"/>
    </row>
    <row r="488" spans="1:9" x14ac:dyDescent="0.35">
      <c r="A488" s="106">
        <v>1053</v>
      </c>
      <c r="B488" s="106" t="s">
        <v>784</v>
      </c>
      <c r="C488" s="107">
        <v>20.7</v>
      </c>
      <c r="D488" s="67">
        <f>IF(Table1[[#This Row],[FSR1]]="",NA(),Table1[[#This Row],[FSR1]])</f>
        <v>20.7</v>
      </c>
      <c r="G488" s="74"/>
      <c r="H488" s="74"/>
      <c r="I488" s="71"/>
    </row>
    <row r="489" spans="1:9" x14ac:dyDescent="0.35">
      <c r="A489" s="106">
        <v>1054</v>
      </c>
      <c r="B489" s="106" t="s">
        <v>253</v>
      </c>
      <c r="C489" s="107">
        <v>21.3</v>
      </c>
      <c r="D489" s="67">
        <f>IF(Table1[[#This Row],[FSR1]]="",NA(),Table1[[#This Row],[FSR1]])</f>
        <v>21.3</v>
      </c>
      <c r="G489" s="74"/>
      <c r="H489" s="74"/>
      <c r="I489" s="71"/>
    </row>
    <row r="490" spans="1:9" x14ac:dyDescent="0.35">
      <c r="A490" s="106">
        <v>1057</v>
      </c>
      <c r="B490" s="106" t="s">
        <v>785</v>
      </c>
      <c r="C490" s="107">
        <v>21.6</v>
      </c>
      <c r="D490" s="67">
        <f>IF(Table1[[#This Row],[FSR1]]="",NA(),Table1[[#This Row],[FSR1]])</f>
        <v>21.6</v>
      </c>
      <c r="G490" s="74"/>
      <c r="H490" s="74"/>
      <c r="I490" s="71"/>
    </row>
    <row r="491" spans="1:9" x14ac:dyDescent="0.35">
      <c r="A491" s="106">
        <v>1058</v>
      </c>
      <c r="B491" s="106" t="s">
        <v>786</v>
      </c>
      <c r="C491" s="107">
        <v>20.3</v>
      </c>
      <c r="D491" s="67">
        <f>IF(Table1[[#This Row],[FSR1]]="",NA(),Table1[[#This Row],[FSR1]])</f>
        <v>20.3</v>
      </c>
      <c r="G491" s="74"/>
      <c r="H491" s="74"/>
      <c r="I491" s="71"/>
    </row>
    <row r="492" spans="1:9" x14ac:dyDescent="0.35">
      <c r="A492" s="106">
        <v>1059</v>
      </c>
      <c r="B492" s="106" t="s">
        <v>787</v>
      </c>
      <c r="C492" s="107">
        <v>18.600000000000001</v>
      </c>
      <c r="D492" s="67">
        <f>IF(Table1[[#This Row],[FSR1]]="",NA(),Table1[[#This Row],[FSR1]])</f>
        <v>18.600000000000001</v>
      </c>
      <c r="G492" s="74"/>
      <c r="H492" s="74"/>
      <c r="I492" s="71"/>
    </row>
    <row r="493" spans="1:9" x14ac:dyDescent="0.35">
      <c r="A493" s="106">
        <v>1060</v>
      </c>
      <c r="B493" s="106" t="s">
        <v>254</v>
      </c>
      <c r="C493" s="107">
        <v>35.4</v>
      </c>
      <c r="D493" s="67">
        <f>IF(Table1[[#This Row],[FSR1]]="",NA(),Table1[[#This Row],[FSR1]])</f>
        <v>35.4</v>
      </c>
      <c r="G493" s="74"/>
      <c r="H493" s="74"/>
      <c r="I493" s="71"/>
    </row>
    <row r="494" spans="1:9" x14ac:dyDescent="0.35">
      <c r="A494" s="106">
        <v>1061</v>
      </c>
      <c r="B494" s="106" t="s">
        <v>475</v>
      </c>
      <c r="C494" s="107">
        <v>21.7</v>
      </c>
      <c r="D494" s="67">
        <f>IF(Table1[[#This Row],[FSR1]]="",NA(),Table1[[#This Row],[FSR1]])</f>
        <v>21.7</v>
      </c>
      <c r="G494" s="74"/>
      <c r="H494" s="74"/>
      <c r="I494" s="71"/>
    </row>
    <row r="495" spans="1:9" x14ac:dyDescent="0.35">
      <c r="A495" s="106">
        <v>1062</v>
      </c>
      <c r="B495" s="106" t="s">
        <v>255</v>
      </c>
      <c r="C495" s="107">
        <v>20.7</v>
      </c>
      <c r="D495" s="67">
        <f>IF(Table1[[#This Row],[FSR1]]="",NA(),Table1[[#This Row],[FSR1]])</f>
        <v>20.7</v>
      </c>
      <c r="G495" s="74"/>
      <c r="H495" s="74"/>
      <c r="I495" s="71"/>
    </row>
    <row r="496" spans="1:9" x14ac:dyDescent="0.35">
      <c r="A496" s="106">
        <v>1063</v>
      </c>
      <c r="B496" s="106" t="s">
        <v>788</v>
      </c>
      <c r="C496" s="107">
        <v>20.7</v>
      </c>
      <c r="D496" s="67">
        <f>IF(Table1[[#This Row],[FSR1]]="",NA(),Table1[[#This Row],[FSR1]])</f>
        <v>20.7</v>
      </c>
      <c r="G496" s="74"/>
      <c r="H496" s="74"/>
      <c r="I496" s="71"/>
    </row>
    <row r="497" spans="1:9" x14ac:dyDescent="0.35">
      <c r="A497" s="106">
        <v>1064</v>
      </c>
      <c r="B497" s="106" t="s">
        <v>256</v>
      </c>
      <c r="C497" s="107">
        <v>20.6</v>
      </c>
      <c r="D497" s="67">
        <f>IF(Table1[[#This Row],[FSR1]]="",NA(),Table1[[#This Row],[FSR1]])</f>
        <v>20.6</v>
      </c>
      <c r="G497" s="74"/>
      <c r="H497" s="74"/>
      <c r="I497" s="71"/>
    </row>
    <row r="498" spans="1:9" x14ac:dyDescent="0.35">
      <c r="A498" s="106">
        <v>1065</v>
      </c>
      <c r="B498" s="106" t="s">
        <v>257</v>
      </c>
      <c r="C498" s="107">
        <v>18.8</v>
      </c>
      <c r="D498" s="67">
        <f>IF(Table1[[#This Row],[FSR1]]="",NA(),Table1[[#This Row],[FSR1]])</f>
        <v>18.8</v>
      </c>
      <c r="G498" s="74"/>
      <c r="H498" s="74"/>
      <c r="I498" s="71"/>
    </row>
    <row r="499" spans="1:9" x14ac:dyDescent="0.35">
      <c r="A499" s="106">
        <v>1066</v>
      </c>
      <c r="B499" s="106" t="s">
        <v>258</v>
      </c>
      <c r="C499" s="107">
        <v>20.100000000000001</v>
      </c>
      <c r="D499" s="67">
        <f>IF(Table1[[#This Row],[FSR1]]="",NA(),Table1[[#This Row],[FSR1]])</f>
        <v>20.100000000000001</v>
      </c>
      <c r="G499" s="74"/>
      <c r="H499" s="74"/>
      <c r="I499" s="71"/>
    </row>
    <row r="500" spans="1:9" x14ac:dyDescent="0.35">
      <c r="A500" s="106">
        <v>1067</v>
      </c>
      <c r="B500" s="106" t="s">
        <v>789</v>
      </c>
      <c r="C500" s="107">
        <v>21.5</v>
      </c>
      <c r="D500" s="67">
        <f>IF(Table1[[#This Row],[FSR1]]="",NA(),Table1[[#This Row],[FSR1]])</f>
        <v>21.5</v>
      </c>
      <c r="G500" s="74"/>
      <c r="H500" s="74"/>
      <c r="I500" s="71"/>
    </row>
    <row r="501" spans="1:9" x14ac:dyDescent="0.35">
      <c r="A501" s="106">
        <v>1068</v>
      </c>
      <c r="B501" s="106" t="s">
        <v>259</v>
      </c>
      <c r="C501" s="107">
        <v>22.7</v>
      </c>
      <c r="D501" s="67">
        <f>IF(Table1[[#This Row],[FSR1]]="",NA(),Table1[[#This Row],[FSR1]])</f>
        <v>22.7</v>
      </c>
      <c r="G501" s="74"/>
      <c r="H501" s="74"/>
      <c r="I501" s="71"/>
    </row>
    <row r="502" spans="1:9" x14ac:dyDescent="0.35">
      <c r="A502" s="106">
        <v>1070</v>
      </c>
      <c r="B502" s="106" t="s">
        <v>260</v>
      </c>
      <c r="C502" s="107">
        <v>20.6</v>
      </c>
      <c r="D502" s="67">
        <f>IF(Table1[[#This Row],[FSR1]]="",NA(),Table1[[#This Row],[FSR1]])</f>
        <v>20.6</v>
      </c>
      <c r="G502" s="74"/>
      <c r="H502" s="74"/>
      <c r="I502" s="71"/>
    </row>
    <row r="503" spans="1:9" x14ac:dyDescent="0.35">
      <c r="A503" s="106">
        <v>1071</v>
      </c>
      <c r="B503" s="106" t="s">
        <v>261</v>
      </c>
      <c r="C503" s="107">
        <v>18.899999999999999</v>
      </c>
      <c r="D503" s="67">
        <f>IF(Table1[[#This Row],[FSR1]]="",NA(),Table1[[#This Row],[FSR1]])</f>
        <v>18.899999999999999</v>
      </c>
      <c r="G503" s="74"/>
      <c r="H503" s="74"/>
      <c r="I503" s="71"/>
    </row>
    <row r="504" spans="1:9" x14ac:dyDescent="0.35">
      <c r="A504" s="106">
        <v>1072</v>
      </c>
      <c r="B504" s="106" t="s">
        <v>262</v>
      </c>
      <c r="C504" s="107">
        <v>29.4</v>
      </c>
      <c r="D504" s="67">
        <f>IF(Table1[[#This Row],[FSR1]]="",NA(),Table1[[#This Row],[FSR1]])</f>
        <v>29.4</v>
      </c>
      <c r="G504" s="74"/>
      <c r="H504" s="74"/>
      <c r="I504" s="71"/>
    </row>
    <row r="505" spans="1:9" x14ac:dyDescent="0.35">
      <c r="A505" s="106">
        <v>1073</v>
      </c>
      <c r="B505" s="106" t="s">
        <v>263</v>
      </c>
      <c r="C505" s="107">
        <v>27.3</v>
      </c>
      <c r="D505" s="67">
        <f>IF(Table1[[#This Row],[FSR1]]="",NA(),Table1[[#This Row],[FSR1]])</f>
        <v>27.3</v>
      </c>
      <c r="G505" s="74"/>
      <c r="H505" s="74"/>
      <c r="I505" s="71"/>
    </row>
    <row r="506" spans="1:9" x14ac:dyDescent="0.35">
      <c r="A506" s="106">
        <v>1075</v>
      </c>
      <c r="B506" s="106" t="s">
        <v>264</v>
      </c>
      <c r="C506" s="107">
        <v>20.6</v>
      </c>
      <c r="D506" s="67">
        <f>IF(Table1[[#This Row],[FSR1]]="",NA(),Table1[[#This Row],[FSR1]])</f>
        <v>20.6</v>
      </c>
      <c r="G506" s="74"/>
      <c r="H506" s="74"/>
      <c r="I506" s="71"/>
    </row>
    <row r="507" spans="1:9" x14ac:dyDescent="0.35">
      <c r="A507" s="106">
        <v>1076</v>
      </c>
      <c r="B507" s="106" t="s">
        <v>265</v>
      </c>
      <c r="C507" s="107">
        <v>20.100000000000001</v>
      </c>
      <c r="D507" s="67">
        <f>IF(Table1[[#This Row],[FSR1]]="",NA(),Table1[[#This Row],[FSR1]])</f>
        <v>20.100000000000001</v>
      </c>
      <c r="G507" s="74"/>
      <c r="H507" s="74"/>
      <c r="I507" s="71"/>
    </row>
    <row r="508" spans="1:9" x14ac:dyDescent="0.35">
      <c r="A508" s="106">
        <v>1077</v>
      </c>
      <c r="B508" s="106" t="s">
        <v>266</v>
      </c>
      <c r="C508" s="107">
        <v>29.6</v>
      </c>
      <c r="D508" s="67">
        <f>IF(Table1[[#This Row],[FSR1]]="",NA(),Table1[[#This Row],[FSR1]])</f>
        <v>29.6</v>
      </c>
      <c r="G508" s="74"/>
      <c r="H508" s="74"/>
      <c r="I508" s="71"/>
    </row>
    <row r="509" spans="1:9" x14ac:dyDescent="0.35">
      <c r="A509" s="106">
        <v>1078</v>
      </c>
      <c r="B509" s="106" t="s">
        <v>267</v>
      </c>
      <c r="C509" s="107">
        <v>21</v>
      </c>
      <c r="D509" s="67">
        <f>IF(Table1[[#This Row],[FSR1]]="",NA(),Table1[[#This Row],[FSR1]])</f>
        <v>21</v>
      </c>
      <c r="G509" s="74"/>
      <c r="H509" s="74"/>
      <c r="I509" s="71"/>
    </row>
    <row r="510" spans="1:9" x14ac:dyDescent="0.35">
      <c r="A510" s="106">
        <v>1079</v>
      </c>
      <c r="B510" s="106" t="s">
        <v>268</v>
      </c>
      <c r="C510" s="107">
        <v>19.8</v>
      </c>
      <c r="D510" s="67">
        <f>IF(Table1[[#This Row],[FSR1]]="",NA(),Table1[[#This Row],[FSR1]])</f>
        <v>19.8</v>
      </c>
      <c r="G510" s="74"/>
      <c r="H510" s="74"/>
      <c r="I510" s="71"/>
    </row>
    <row r="511" spans="1:9" x14ac:dyDescent="0.35">
      <c r="A511" s="106">
        <v>1080</v>
      </c>
      <c r="B511" s="106" t="s">
        <v>269</v>
      </c>
      <c r="C511" s="107">
        <v>19.5</v>
      </c>
      <c r="D511" s="67">
        <f>IF(Table1[[#This Row],[FSR1]]="",NA(),Table1[[#This Row],[FSR1]])</f>
        <v>19.5</v>
      </c>
      <c r="G511" s="74"/>
      <c r="H511" s="74"/>
      <c r="I511" s="71"/>
    </row>
    <row r="512" spans="1:9" x14ac:dyDescent="0.35">
      <c r="A512" s="106">
        <v>1081</v>
      </c>
      <c r="B512" s="106" t="s">
        <v>270</v>
      </c>
      <c r="C512" s="107">
        <v>19.5</v>
      </c>
      <c r="D512" s="67">
        <f>IF(Table1[[#This Row],[FSR1]]="",NA(),Table1[[#This Row],[FSR1]])</f>
        <v>19.5</v>
      </c>
      <c r="G512" s="74"/>
      <c r="H512" s="74"/>
      <c r="I512" s="71"/>
    </row>
    <row r="513" spans="1:9" x14ac:dyDescent="0.35">
      <c r="A513" s="106">
        <v>1082</v>
      </c>
      <c r="B513" s="106" t="s">
        <v>271</v>
      </c>
      <c r="C513" s="107">
        <v>28.6</v>
      </c>
      <c r="D513" s="67">
        <f>IF(Table1[[#This Row],[FSR1]]="",NA(),Table1[[#This Row],[FSR1]])</f>
        <v>28.6</v>
      </c>
      <c r="G513" s="74"/>
      <c r="H513" s="74"/>
      <c r="I513" s="71"/>
    </row>
    <row r="514" spans="1:9" x14ac:dyDescent="0.35">
      <c r="A514" s="106">
        <v>1083</v>
      </c>
      <c r="B514" s="106" t="s">
        <v>272</v>
      </c>
      <c r="C514" s="107">
        <v>19.5</v>
      </c>
      <c r="D514" s="67">
        <f>IF(Table1[[#This Row],[FSR1]]="",NA(),Table1[[#This Row],[FSR1]])</f>
        <v>19.5</v>
      </c>
      <c r="G514" s="74"/>
      <c r="H514" s="74"/>
      <c r="I514" s="71"/>
    </row>
    <row r="515" spans="1:9" x14ac:dyDescent="0.35">
      <c r="A515" s="106">
        <v>1086</v>
      </c>
      <c r="B515" s="106" t="s">
        <v>273</v>
      </c>
      <c r="C515" s="107">
        <v>20.5</v>
      </c>
      <c r="D515" s="67">
        <f>IF(Table1[[#This Row],[FSR1]]="",NA(),Table1[[#This Row],[FSR1]])</f>
        <v>20.5</v>
      </c>
      <c r="G515" s="74"/>
      <c r="H515" s="74"/>
      <c r="I515" s="71"/>
    </row>
    <row r="516" spans="1:9" x14ac:dyDescent="0.35">
      <c r="A516" s="106">
        <v>1090</v>
      </c>
      <c r="B516" s="106" t="s">
        <v>274</v>
      </c>
      <c r="C516" s="107">
        <v>28.4</v>
      </c>
      <c r="D516" s="67">
        <f>IF(Table1[[#This Row],[FSR1]]="",NA(),Table1[[#This Row],[FSR1]])</f>
        <v>28.4</v>
      </c>
      <c r="G516" s="74"/>
      <c r="H516" s="74"/>
      <c r="I516" s="71"/>
    </row>
    <row r="517" spans="1:9" x14ac:dyDescent="0.35">
      <c r="A517" s="106">
        <v>1091</v>
      </c>
      <c r="B517" s="106" t="s">
        <v>275</v>
      </c>
      <c r="C517" s="107">
        <v>21.7</v>
      </c>
      <c r="D517" s="67">
        <f>IF(Table1[[#This Row],[FSR1]]="",NA(),Table1[[#This Row],[FSR1]])</f>
        <v>21.7</v>
      </c>
      <c r="G517" s="74"/>
      <c r="H517" s="74"/>
      <c r="I517" s="71"/>
    </row>
    <row r="518" spans="1:9" x14ac:dyDescent="0.35">
      <c r="A518" s="106">
        <v>1092</v>
      </c>
      <c r="B518" s="106" t="s">
        <v>276</v>
      </c>
      <c r="C518" s="107">
        <v>19.399999999999999</v>
      </c>
      <c r="D518" s="67">
        <f>IF(Table1[[#This Row],[FSR1]]="",NA(),Table1[[#This Row],[FSR1]])</f>
        <v>19.399999999999999</v>
      </c>
      <c r="G518" s="74"/>
      <c r="H518" s="74"/>
      <c r="I518" s="71"/>
    </row>
    <row r="519" spans="1:9" x14ac:dyDescent="0.35">
      <c r="A519" s="106">
        <v>1093</v>
      </c>
      <c r="B519" s="106" t="s">
        <v>277</v>
      </c>
      <c r="C519" s="107">
        <v>20.3</v>
      </c>
      <c r="D519" s="67">
        <f>IF(Table1[[#This Row],[FSR1]]="",NA(),Table1[[#This Row],[FSR1]])</f>
        <v>20.3</v>
      </c>
      <c r="G519" s="74"/>
      <c r="H519" s="74"/>
      <c r="I519" s="71"/>
    </row>
    <row r="520" spans="1:9" x14ac:dyDescent="0.35">
      <c r="A520" s="106">
        <v>1094</v>
      </c>
      <c r="B520" s="106" t="s">
        <v>278</v>
      </c>
      <c r="C520" s="107">
        <v>19.399999999999999</v>
      </c>
      <c r="D520" s="67">
        <f>IF(Table1[[#This Row],[FSR1]]="",NA(),Table1[[#This Row],[FSR1]])</f>
        <v>19.399999999999999</v>
      </c>
      <c r="G520" s="74"/>
      <c r="H520" s="74"/>
      <c r="I520" s="71"/>
    </row>
    <row r="521" spans="1:9" x14ac:dyDescent="0.35">
      <c r="A521" s="106">
        <v>1096</v>
      </c>
      <c r="B521" s="106" t="s">
        <v>279</v>
      </c>
      <c r="C521" s="107">
        <v>19.399999999999999</v>
      </c>
      <c r="D521" s="67">
        <f>IF(Table1[[#This Row],[FSR1]]="",NA(),Table1[[#This Row],[FSR1]])</f>
        <v>19.399999999999999</v>
      </c>
      <c r="G521" s="74"/>
      <c r="H521" s="74"/>
      <c r="I521" s="71"/>
    </row>
    <row r="522" spans="1:9" x14ac:dyDescent="0.35">
      <c r="A522" s="106">
        <v>1097</v>
      </c>
      <c r="B522" s="106" t="s">
        <v>790</v>
      </c>
      <c r="C522" s="107">
        <v>26</v>
      </c>
      <c r="D522" s="67">
        <f>IF(Table1[[#This Row],[FSR1]]="",NA(),Table1[[#This Row],[FSR1]])</f>
        <v>26</v>
      </c>
      <c r="G522" s="74"/>
      <c r="H522" s="74"/>
      <c r="I522" s="71"/>
    </row>
    <row r="523" spans="1:9" x14ac:dyDescent="0.35">
      <c r="A523" s="106">
        <v>1098</v>
      </c>
      <c r="B523" s="106" t="s">
        <v>280</v>
      </c>
      <c r="C523" s="107">
        <v>28.9</v>
      </c>
      <c r="D523" s="67">
        <f>IF(Table1[[#This Row],[FSR1]]="",NA(),Table1[[#This Row],[FSR1]])</f>
        <v>28.9</v>
      </c>
      <c r="G523" s="74"/>
      <c r="H523" s="74"/>
      <c r="I523" s="71"/>
    </row>
    <row r="524" spans="1:9" x14ac:dyDescent="0.35">
      <c r="A524" s="106">
        <v>1100</v>
      </c>
      <c r="B524" s="106" t="s">
        <v>281</v>
      </c>
      <c r="C524" s="107">
        <v>19.899999999999999</v>
      </c>
      <c r="D524" s="67">
        <f>IF(Table1[[#This Row],[FSR1]]="",NA(),Table1[[#This Row],[FSR1]])</f>
        <v>19.899999999999999</v>
      </c>
      <c r="G524" s="74"/>
      <c r="H524" s="74"/>
      <c r="I524" s="71"/>
    </row>
    <row r="525" spans="1:9" x14ac:dyDescent="0.35">
      <c r="A525" s="106">
        <v>1101</v>
      </c>
      <c r="B525" s="106" t="s">
        <v>791</v>
      </c>
      <c r="C525" s="107">
        <v>19.899999999999999</v>
      </c>
      <c r="D525" s="67">
        <f>IF(Table1[[#This Row],[FSR1]]="",NA(),Table1[[#This Row],[FSR1]])</f>
        <v>19.899999999999999</v>
      </c>
      <c r="G525" s="74"/>
      <c r="H525" s="74"/>
      <c r="I525" s="71"/>
    </row>
    <row r="526" spans="1:9" x14ac:dyDescent="0.35">
      <c r="A526" s="106">
        <v>1102</v>
      </c>
      <c r="B526" s="106" t="s">
        <v>282</v>
      </c>
      <c r="C526" s="107">
        <v>27.7</v>
      </c>
      <c r="D526" s="67">
        <f>IF(Table1[[#This Row],[FSR1]]="",NA(),Table1[[#This Row],[FSR1]])</f>
        <v>27.7</v>
      </c>
      <c r="G526" s="74"/>
      <c r="H526" s="74"/>
      <c r="I526" s="71"/>
    </row>
    <row r="527" spans="1:9" x14ac:dyDescent="0.35">
      <c r="A527" s="106">
        <v>1103</v>
      </c>
      <c r="B527" s="106" t="s">
        <v>283</v>
      </c>
      <c r="C527" s="107">
        <v>20.9</v>
      </c>
      <c r="D527" s="67">
        <f>IF(Table1[[#This Row],[FSR1]]="",NA(),Table1[[#This Row],[FSR1]])</f>
        <v>20.9</v>
      </c>
      <c r="G527" s="74"/>
      <c r="H527" s="74"/>
      <c r="I527" s="71"/>
    </row>
    <row r="528" spans="1:9" x14ac:dyDescent="0.35">
      <c r="A528" s="106">
        <v>1104</v>
      </c>
      <c r="B528" s="106" t="s">
        <v>792</v>
      </c>
      <c r="C528" s="107">
        <v>21.4</v>
      </c>
      <c r="D528" s="67">
        <f>IF(Table1[[#This Row],[FSR1]]="",NA(),Table1[[#This Row],[FSR1]])</f>
        <v>21.4</v>
      </c>
      <c r="G528" s="74"/>
      <c r="H528" s="74"/>
      <c r="I528" s="71"/>
    </row>
    <row r="529" spans="1:9" x14ac:dyDescent="0.35">
      <c r="A529" s="106">
        <v>1105</v>
      </c>
      <c r="B529" s="106" t="s">
        <v>793</v>
      </c>
      <c r="C529" s="107">
        <v>26</v>
      </c>
      <c r="D529" s="67">
        <f>IF(Table1[[#This Row],[FSR1]]="",NA(),Table1[[#This Row],[FSR1]])</f>
        <v>26</v>
      </c>
      <c r="G529" s="74"/>
      <c r="H529" s="74"/>
      <c r="I529" s="71"/>
    </row>
    <row r="530" spans="1:9" x14ac:dyDescent="0.35">
      <c r="A530" s="106">
        <v>1106</v>
      </c>
      <c r="B530" s="106" t="s">
        <v>284</v>
      </c>
      <c r="C530" s="107">
        <v>21.9</v>
      </c>
      <c r="D530" s="67">
        <f>IF(Table1[[#This Row],[FSR1]]="",NA(),Table1[[#This Row],[FSR1]])</f>
        <v>21.9</v>
      </c>
      <c r="G530" s="74"/>
      <c r="H530" s="74"/>
      <c r="I530" s="71"/>
    </row>
    <row r="531" spans="1:9" x14ac:dyDescent="0.35">
      <c r="A531" s="106">
        <v>1107</v>
      </c>
      <c r="B531" s="106" t="s">
        <v>794</v>
      </c>
      <c r="C531" s="107">
        <v>21</v>
      </c>
      <c r="D531" s="67">
        <f>IF(Table1[[#This Row],[FSR1]]="",NA(),Table1[[#This Row],[FSR1]])</f>
        <v>21</v>
      </c>
      <c r="G531" s="74"/>
      <c r="H531" s="74"/>
      <c r="I531" s="71"/>
    </row>
    <row r="532" spans="1:9" x14ac:dyDescent="0.35">
      <c r="A532" s="106">
        <v>1108</v>
      </c>
      <c r="B532" s="106" t="s">
        <v>285</v>
      </c>
      <c r="C532" s="107">
        <v>19.899999999999999</v>
      </c>
      <c r="D532" s="67">
        <f>IF(Table1[[#This Row],[FSR1]]="",NA(),Table1[[#This Row],[FSR1]])</f>
        <v>19.899999999999999</v>
      </c>
      <c r="G532" s="74"/>
      <c r="H532" s="74"/>
      <c r="I532" s="71"/>
    </row>
    <row r="533" spans="1:9" x14ac:dyDescent="0.35">
      <c r="A533" s="106">
        <v>1110</v>
      </c>
      <c r="B533" s="106" t="s">
        <v>286</v>
      </c>
      <c r="C533" s="107">
        <v>19.2</v>
      </c>
      <c r="D533" s="67">
        <f>IF(Table1[[#This Row],[FSR1]]="",NA(),Table1[[#This Row],[FSR1]])</f>
        <v>19.2</v>
      </c>
      <c r="G533" s="74"/>
      <c r="H533" s="74"/>
      <c r="I533" s="71"/>
    </row>
    <row r="534" spans="1:9" x14ac:dyDescent="0.35">
      <c r="A534" s="106">
        <v>1111</v>
      </c>
      <c r="B534" s="106" t="s">
        <v>287</v>
      </c>
      <c r="C534" s="107">
        <v>19.899999999999999</v>
      </c>
      <c r="D534" s="67">
        <f>IF(Table1[[#This Row],[FSR1]]="",NA(),Table1[[#This Row],[FSR1]])</f>
        <v>19.899999999999999</v>
      </c>
      <c r="G534" s="74"/>
      <c r="H534" s="74"/>
      <c r="I534" s="71"/>
    </row>
    <row r="535" spans="1:9" x14ac:dyDescent="0.35">
      <c r="A535" s="106">
        <v>1112</v>
      </c>
      <c r="B535" s="106" t="s">
        <v>288</v>
      </c>
      <c r="C535" s="107">
        <v>31.3</v>
      </c>
      <c r="D535" s="67">
        <f>IF(Table1[[#This Row],[FSR1]]="",NA(),Table1[[#This Row],[FSR1]])</f>
        <v>31.3</v>
      </c>
      <c r="G535" s="74"/>
      <c r="H535" s="74"/>
      <c r="I535" s="71"/>
    </row>
    <row r="536" spans="1:9" x14ac:dyDescent="0.35">
      <c r="A536" s="106">
        <v>1113</v>
      </c>
      <c r="B536" s="106" t="s">
        <v>289</v>
      </c>
      <c r="C536" s="107">
        <v>19.2</v>
      </c>
      <c r="D536" s="67">
        <f>IF(Table1[[#This Row],[FSR1]]="",NA(),Table1[[#This Row],[FSR1]])</f>
        <v>19.2</v>
      </c>
      <c r="G536" s="74"/>
      <c r="H536" s="74"/>
      <c r="I536" s="71"/>
    </row>
    <row r="537" spans="1:9" x14ac:dyDescent="0.35">
      <c r="A537" s="106">
        <v>1115</v>
      </c>
      <c r="B537" s="106" t="s">
        <v>290</v>
      </c>
      <c r="C537" s="107">
        <v>20.7</v>
      </c>
      <c r="D537" s="67">
        <f>IF(Table1[[#This Row],[FSR1]]="",NA(),Table1[[#This Row],[FSR1]])</f>
        <v>20.7</v>
      </c>
      <c r="G537" s="74"/>
      <c r="H537" s="74"/>
      <c r="I537" s="71"/>
    </row>
    <row r="538" spans="1:9" x14ac:dyDescent="0.35">
      <c r="A538" s="106">
        <v>1116</v>
      </c>
      <c r="B538" s="106" t="s">
        <v>291</v>
      </c>
      <c r="C538" s="107">
        <v>18.8</v>
      </c>
      <c r="D538" s="67">
        <f>IF(Table1[[#This Row],[FSR1]]="",NA(),Table1[[#This Row],[FSR1]])</f>
        <v>18.8</v>
      </c>
      <c r="G538" s="74"/>
      <c r="H538" s="74"/>
      <c r="I538" s="71"/>
    </row>
    <row r="539" spans="1:9" x14ac:dyDescent="0.35">
      <c r="A539" s="106">
        <v>1121</v>
      </c>
      <c r="B539" s="106" t="s">
        <v>292</v>
      </c>
      <c r="C539" s="107">
        <v>23.5</v>
      </c>
      <c r="D539" s="67">
        <f>IF(Table1[[#This Row],[FSR1]]="",NA(),Table1[[#This Row],[FSR1]])</f>
        <v>23.5</v>
      </c>
      <c r="G539" s="74"/>
      <c r="H539" s="74"/>
      <c r="I539" s="71"/>
    </row>
    <row r="540" spans="1:9" x14ac:dyDescent="0.35">
      <c r="A540" s="106">
        <v>1122</v>
      </c>
      <c r="B540" s="106" t="s">
        <v>293</v>
      </c>
      <c r="C540" s="107">
        <v>26.8</v>
      </c>
      <c r="D540" s="67">
        <f>IF(Table1[[#This Row],[FSR1]]="",NA(),Table1[[#This Row],[FSR1]])</f>
        <v>26.8</v>
      </c>
      <c r="G540" s="74"/>
      <c r="H540" s="74"/>
      <c r="I540" s="71"/>
    </row>
    <row r="541" spans="1:9" x14ac:dyDescent="0.35">
      <c r="A541" s="106">
        <v>1124</v>
      </c>
      <c r="B541" s="106" t="s">
        <v>294</v>
      </c>
      <c r="C541" s="107">
        <v>26.3</v>
      </c>
      <c r="D541" s="67">
        <f>IF(Table1[[#This Row],[FSR1]]="",NA(),Table1[[#This Row],[FSR1]])</f>
        <v>26.3</v>
      </c>
      <c r="G541" s="74"/>
      <c r="H541" s="74"/>
      <c r="I541" s="71"/>
    </row>
    <row r="542" spans="1:9" x14ac:dyDescent="0.35">
      <c r="A542" s="106">
        <v>1126</v>
      </c>
      <c r="B542" s="106" t="s">
        <v>295</v>
      </c>
      <c r="C542" s="107">
        <v>20.6</v>
      </c>
      <c r="D542" s="67">
        <f>IF(Table1[[#This Row],[FSR1]]="",NA(),Table1[[#This Row],[FSR1]])</f>
        <v>20.6</v>
      </c>
      <c r="G542" s="74"/>
      <c r="H542" s="74"/>
      <c r="I542" s="71"/>
    </row>
    <row r="543" spans="1:9" x14ac:dyDescent="0.35">
      <c r="A543" s="106">
        <v>1127</v>
      </c>
      <c r="B543" s="106" t="s">
        <v>296</v>
      </c>
      <c r="C543" s="107">
        <v>23.8</v>
      </c>
      <c r="D543" s="67">
        <f>IF(Table1[[#This Row],[FSR1]]="",NA(),Table1[[#This Row],[FSR1]])</f>
        <v>23.8</v>
      </c>
      <c r="G543" s="74"/>
      <c r="H543" s="74"/>
      <c r="I543" s="71"/>
    </row>
    <row r="544" spans="1:9" x14ac:dyDescent="0.35">
      <c r="A544" s="106">
        <v>1129</v>
      </c>
      <c r="B544" s="106" t="s">
        <v>297</v>
      </c>
      <c r="C544" s="107">
        <v>26.8</v>
      </c>
      <c r="D544" s="67">
        <f>IF(Table1[[#This Row],[FSR1]]="",NA(),Table1[[#This Row],[FSR1]])</f>
        <v>26.8</v>
      </c>
      <c r="G544" s="74"/>
      <c r="H544" s="74"/>
      <c r="I544" s="71"/>
    </row>
    <row r="545" spans="1:9" x14ac:dyDescent="0.35">
      <c r="A545" s="106">
        <v>1130</v>
      </c>
      <c r="B545" s="106" t="s">
        <v>298</v>
      </c>
      <c r="C545" s="107">
        <v>20.6</v>
      </c>
      <c r="D545" s="67">
        <f>IF(Table1[[#This Row],[FSR1]]="",NA(),Table1[[#This Row],[FSR1]])</f>
        <v>20.6</v>
      </c>
      <c r="G545" s="74"/>
      <c r="H545" s="74"/>
      <c r="I545" s="71"/>
    </row>
    <row r="546" spans="1:9" x14ac:dyDescent="0.35">
      <c r="A546" s="106">
        <v>1131</v>
      </c>
      <c r="B546" s="106" t="s">
        <v>795</v>
      </c>
      <c r="C546" s="107">
        <v>19.8</v>
      </c>
      <c r="D546" s="67">
        <f>IF(Table1[[#This Row],[FSR1]]="",NA(),Table1[[#This Row],[FSR1]])</f>
        <v>19.8</v>
      </c>
      <c r="G546" s="74"/>
      <c r="H546" s="74"/>
      <c r="I546" s="71"/>
    </row>
    <row r="547" spans="1:9" x14ac:dyDescent="0.35">
      <c r="A547" s="106">
        <v>1132</v>
      </c>
      <c r="B547" s="106" t="s">
        <v>796</v>
      </c>
      <c r="C547" s="107">
        <v>18.100000000000001</v>
      </c>
      <c r="D547" s="67">
        <f>IF(Table1[[#This Row],[FSR1]]="",NA(),Table1[[#This Row],[FSR1]])</f>
        <v>18.100000000000001</v>
      </c>
      <c r="G547" s="74"/>
      <c r="H547" s="74"/>
      <c r="I547" s="71"/>
    </row>
    <row r="548" spans="1:9" x14ac:dyDescent="0.35">
      <c r="A548" s="106">
        <v>1133</v>
      </c>
      <c r="B548" s="106" t="s">
        <v>797</v>
      </c>
      <c r="C548" s="107">
        <v>19.600000000000001</v>
      </c>
      <c r="D548" s="67">
        <f>IF(Table1[[#This Row],[FSR1]]="",NA(),Table1[[#This Row],[FSR1]])</f>
        <v>19.600000000000001</v>
      </c>
      <c r="G548" s="74"/>
      <c r="H548" s="74"/>
      <c r="I548" s="71"/>
    </row>
    <row r="549" spans="1:9" x14ac:dyDescent="0.35">
      <c r="A549" s="106">
        <v>1134</v>
      </c>
      <c r="B549" s="106" t="s">
        <v>798</v>
      </c>
      <c r="C549" s="107">
        <v>19.2</v>
      </c>
      <c r="D549" s="67">
        <f>IF(Table1[[#This Row],[FSR1]]="",NA(),Table1[[#This Row],[FSR1]])</f>
        <v>19.2</v>
      </c>
      <c r="G549" s="74"/>
      <c r="H549" s="74"/>
      <c r="I549" s="71"/>
    </row>
    <row r="550" spans="1:9" x14ac:dyDescent="0.35">
      <c r="A550" s="106">
        <v>1135</v>
      </c>
      <c r="B550" s="106" t="s">
        <v>799</v>
      </c>
      <c r="C550" s="107">
        <v>19.100000000000001</v>
      </c>
      <c r="D550" s="67">
        <f>IF(Table1[[#This Row],[FSR1]]="",NA(),Table1[[#This Row],[FSR1]])</f>
        <v>19.100000000000001</v>
      </c>
      <c r="G550" s="74"/>
      <c r="H550" s="74"/>
      <c r="I550" s="71"/>
    </row>
    <row r="551" spans="1:9" x14ac:dyDescent="0.35">
      <c r="A551" s="106">
        <v>1137</v>
      </c>
      <c r="B551" s="106" t="s">
        <v>800</v>
      </c>
      <c r="C551" s="107">
        <v>20.5</v>
      </c>
      <c r="D551" s="67">
        <f>IF(Table1[[#This Row],[FSR1]]="",NA(),Table1[[#This Row],[FSR1]])</f>
        <v>20.5</v>
      </c>
      <c r="G551" s="74"/>
      <c r="H551" s="74"/>
      <c r="I551" s="71"/>
    </row>
    <row r="552" spans="1:9" x14ac:dyDescent="0.35">
      <c r="A552" s="106">
        <v>1138</v>
      </c>
      <c r="B552" s="106" t="s">
        <v>801</v>
      </c>
      <c r="C552" s="107">
        <v>20.100000000000001</v>
      </c>
      <c r="D552" s="67">
        <f>IF(Table1[[#This Row],[FSR1]]="",NA(),Table1[[#This Row],[FSR1]])</f>
        <v>20.100000000000001</v>
      </c>
      <c r="G552" s="74"/>
      <c r="H552" s="74"/>
      <c r="I552" s="71"/>
    </row>
    <row r="553" spans="1:9" x14ac:dyDescent="0.35">
      <c r="A553" s="106">
        <v>1140</v>
      </c>
      <c r="B553" s="106" t="s">
        <v>299</v>
      </c>
      <c r="C553" s="107">
        <v>23.7</v>
      </c>
      <c r="D553" s="67">
        <f>IF(Table1[[#This Row],[FSR1]]="",NA(),Table1[[#This Row],[FSR1]])</f>
        <v>23.7</v>
      </c>
      <c r="G553" s="74"/>
      <c r="H553" s="74"/>
      <c r="I553" s="71"/>
    </row>
    <row r="554" spans="1:9" x14ac:dyDescent="0.35">
      <c r="A554" s="106">
        <v>1142</v>
      </c>
      <c r="B554" s="106" t="s">
        <v>300</v>
      </c>
      <c r="C554" s="107">
        <v>20.5</v>
      </c>
      <c r="D554" s="67">
        <f>IF(Table1[[#This Row],[FSR1]]="",NA(),Table1[[#This Row],[FSR1]])</f>
        <v>20.5</v>
      </c>
      <c r="G554" s="74"/>
      <c r="H554" s="74"/>
      <c r="I554" s="71"/>
    </row>
    <row r="555" spans="1:9" x14ac:dyDescent="0.35">
      <c r="A555" s="106">
        <v>1143</v>
      </c>
      <c r="B555" s="106" t="s">
        <v>802</v>
      </c>
      <c r="C555" s="107">
        <v>20.5</v>
      </c>
      <c r="D555" s="67">
        <f>IF(Table1[[#This Row],[FSR1]]="",NA(),Table1[[#This Row],[FSR1]])</f>
        <v>20.5</v>
      </c>
      <c r="G555" s="74"/>
      <c r="H555" s="74"/>
      <c r="I555" s="71"/>
    </row>
    <row r="556" spans="1:9" x14ac:dyDescent="0.35">
      <c r="A556" s="106">
        <v>1146</v>
      </c>
      <c r="B556" s="106" t="s">
        <v>803</v>
      </c>
      <c r="C556" s="107">
        <v>21.3</v>
      </c>
      <c r="D556" s="67">
        <f>IF(Table1[[#This Row],[FSR1]]="",NA(),Table1[[#This Row],[FSR1]])</f>
        <v>21.3</v>
      </c>
      <c r="G556" s="74"/>
      <c r="H556" s="74"/>
      <c r="I556" s="71"/>
    </row>
    <row r="557" spans="1:9" x14ac:dyDescent="0.35">
      <c r="A557" s="106">
        <v>1147</v>
      </c>
      <c r="B557" s="106" t="s">
        <v>301</v>
      </c>
      <c r="C557" s="107">
        <v>21</v>
      </c>
      <c r="D557" s="67">
        <f>IF(Table1[[#This Row],[FSR1]]="",NA(),Table1[[#This Row],[FSR1]])</f>
        <v>21</v>
      </c>
      <c r="G557" s="74"/>
      <c r="H557" s="74"/>
      <c r="I557" s="71"/>
    </row>
    <row r="558" spans="1:9" x14ac:dyDescent="0.35">
      <c r="A558" s="106">
        <v>1149</v>
      </c>
      <c r="B558" s="106" t="s">
        <v>302</v>
      </c>
      <c r="C558" s="107">
        <v>25.5</v>
      </c>
      <c r="D558" s="67">
        <f>IF(Table1[[#This Row],[FSR1]]="",NA(),Table1[[#This Row],[FSR1]])</f>
        <v>25.5</v>
      </c>
      <c r="G558" s="74"/>
      <c r="H558" s="74"/>
      <c r="I558" s="71"/>
    </row>
    <row r="559" spans="1:9" x14ac:dyDescent="0.35">
      <c r="A559" s="106">
        <v>1151</v>
      </c>
      <c r="B559" s="106" t="s">
        <v>303</v>
      </c>
      <c r="C559" s="107">
        <v>22.4</v>
      </c>
      <c r="D559" s="67">
        <f>IF(Table1[[#This Row],[FSR1]]="",NA(),Table1[[#This Row],[FSR1]])</f>
        <v>22.4</v>
      </c>
      <c r="G559" s="74"/>
      <c r="H559" s="74"/>
      <c r="I559" s="71"/>
    </row>
    <row r="560" spans="1:9" x14ac:dyDescent="0.35">
      <c r="A560" s="106">
        <v>1152</v>
      </c>
      <c r="B560" s="106" t="s">
        <v>304</v>
      </c>
      <c r="C560" s="107">
        <v>24.2</v>
      </c>
      <c r="D560" s="67">
        <f>IF(Table1[[#This Row],[FSR1]]="",NA(),Table1[[#This Row],[FSR1]])</f>
        <v>24.2</v>
      </c>
      <c r="G560" s="74"/>
      <c r="H560" s="74"/>
      <c r="I560" s="71"/>
    </row>
    <row r="561" spans="1:9" x14ac:dyDescent="0.35">
      <c r="A561" s="106">
        <v>1153</v>
      </c>
      <c r="B561" s="106" t="s">
        <v>305</v>
      </c>
      <c r="C561" s="107">
        <v>24.1</v>
      </c>
      <c r="D561" s="67">
        <f>IF(Table1[[#This Row],[FSR1]]="",NA(),Table1[[#This Row],[FSR1]])</f>
        <v>24.1</v>
      </c>
      <c r="G561" s="74"/>
      <c r="H561" s="74"/>
      <c r="I561" s="71"/>
    </row>
    <row r="562" spans="1:9" x14ac:dyDescent="0.35">
      <c r="A562" s="106">
        <v>1154</v>
      </c>
      <c r="B562" s="106" t="s">
        <v>804</v>
      </c>
      <c r="C562" s="107">
        <v>20.3</v>
      </c>
      <c r="D562" s="67">
        <f>IF(Table1[[#This Row],[FSR1]]="",NA(),Table1[[#This Row],[FSR1]])</f>
        <v>20.3</v>
      </c>
      <c r="G562" s="74"/>
      <c r="H562" s="74"/>
      <c r="I562" s="71"/>
    </row>
    <row r="563" spans="1:9" x14ac:dyDescent="0.35">
      <c r="A563" s="106">
        <v>1160</v>
      </c>
      <c r="B563" s="106" t="s">
        <v>805</v>
      </c>
      <c r="C563" s="107">
        <v>19.600000000000001</v>
      </c>
      <c r="D563" s="67">
        <f>IF(Table1[[#This Row],[FSR1]]="",NA(),Table1[[#This Row],[FSR1]])</f>
        <v>19.600000000000001</v>
      </c>
      <c r="G563" s="74"/>
      <c r="H563" s="74"/>
      <c r="I563" s="71"/>
    </row>
    <row r="564" spans="1:9" x14ac:dyDescent="0.35">
      <c r="A564" s="106">
        <v>1161</v>
      </c>
      <c r="B564" s="106" t="s">
        <v>306</v>
      </c>
      <c r="C564" s="107">
        <v>18.8</v>
      </c>
      <c r="D564" s="67">
        <f>IF(Table1[[#This Row],[FSR1]]="",NA(),Table1[[#This Row],[FSR1]])</f>
        <v>18.8</v>
      </c>
      <c r="G564" s="74"/>
      <c r="H564" s="74"/>
      <c r="I564" s="71"/>
    </row>
    <row r="565" spans="1:9" x14ac:dyDescent="0.35">
      <c r="A565" s="106">
        <v>1162</v>
      </c>
      <c r="B565" s="106" t="s">
        <v>307</v>
      </c>
      <c r="C565" s="107">
        <v>28</v>
      </c>
      <c r="D565" s="67">
        <f>IF(Table1[[#This Row],[FSR1]]="",NA(),Table1[[#This Row],[FSR1]])</f>
        <v>28</v>
      </c>
      <c r="G565" s="74"/>
      <c r="H565" s="74"/>
      <c r="I565" s="71"/>
    </row>
    <row r="566" spans="1:9" x14ac:dyDescent="0.35">
      <c r="A566" s="106">
        <v>1163</v>
      </c>
      <c r="B566" s="106" t="s">
        <v>806</v>
      </c>
      <c r="C566" s="107">
        <v>19.5</v>
      </c>
      <c r="D566" s="67">
        <f>IF(Table1[[#This Row],[FSR1]]="",NA(),Table1[[#This Row],[FSR1]])</f>
        <v>19.5</v>
      </c>
      <c r="G566" s="74"/>
      <c r="H566" s="74"/>
      <c r="I566" s="71"/>
    </row>
    <row r="567" spans="1:9" x14ac:dyDescent="0.35">
      <c r="A567" s="106">
        <v>1164</v>
      </c>
      <c r="B567" s="106" t="s">
        <v>807</v>
      </c>
      <c r="C567" s="107">
        <v>19.5</v>
      </c>
      <c r="D567" s="67">
        <f>IF(Table1[[#This Row],[FSR1]]="",NA(),Table1[[#This Row],[FSR1]])</f>
        <v>19.5</v>
      </c>
      <c r="G567" s="74"/>
      <c r="H567" s="74"/>
      <c r="I567" s="71"/>
    </row>
    <row r="568" spans="1:9" x14ac:dyDescent="0.35">
      <c r="A568" s="106">
        <v>1165</v>
      </c>
      <c r="B568" s="106" t="s">
        <v>308</v>
      </c>
      <c r="C568" s="107">
        <v>21.5</v>
      </c>
      <c r="D568" s="67">
        <f>IF(Table1[[#This Row],[FSR1]]="",NA(),Table1[[#This Row],[FSR1]])</f>
        <v>21.5</v>
      </c>
      <c r="G568" s="74"/>
      <c r="H568" s="74"/>
      <c r="I568" s="71"/>
    </row>
    <row r="569" spans="1:9" x14ac:dyDescent="0.35">
      <c r="A569" s="106">
        <v>1171</v>
      </c>
      <c r="B569" s="106" t="s">
        <v>808</v>
      </c>
      <c r="C569" s="107">
        <v>23</v>
      </c>
      <c r="D569" s="67">
        <f>IF(Table1[[#This Row],[FSR1]]="",NA(),Table1[[#This Row],[FSR1]])</f>
        <v>23</v>
      </c>
      <c r="G569" s="74"/>
      <c r="H569" s="74"/>
      <c r="I569" s="71"/>
    </row>
    <row r="570" spans="1:9" x14ac:dyDescent="0.35">
      <c r="A570" s="106">
        <v>1172</v>
      </c>
      <c r="B570" s="106" t="s">
        <v>309</v>
      </c>
      <c r="C570" s="107">
        <v>24.2</v>
      </c>
      <c r="D570" s="67">
        <f>IF(Table1[[#This Row],[FSR1]]="",NA(),Table1[[#This Row],[FSR1]])</f>
        <v>24.2</v>
      </c>
      <c r="G570" s="74"/>
      <c r="H570" s="74"/>
      <c r="I570" s="71"/>
    </row>
    <row r="571" spans="1:9" x14ac:dyDescent="0.35">
      <c r="A571" s="106">
        <v>1174</v>
      </c>
      <c r="B571" s="106" t="s">
        <v>310</v>
      </c>
      <c r="C571" s="107">
        <v>21</v>
      </c>
      <c r="D571" s="67">
        <f>IF(Table1[[#This Row],[FSR1]]="",NA(),Table1[[#This Row],[FSR1]])</f>
        <v>21</v>
      </c>
      <c r="G571" s="74"/>
      <c r="H571" s="74"/>
      <c r="I571" s="71"/>
    </row>
    <row r="572" spans="1:9" x14ac:dyDescent="0.35">
      <c r="A572" s="106">
        <v>1175</v>
      </c>
      <c r="B572" s="106" t="s">
        <v>311</v>
      </c>
      <c r="C572" s="107">
        <v>19.2</v>
      </c>
      <c r="D572" s="67">
        <f>IF(Table1[[#This Row],[FSR1]]="",NA(),Table1[[#This Row],[FSR1]])</f>
        <v>19.2</v>
      </c>
      <c r="G572" s="74"/>
      <c r="H572" s="74"/>
      <c r="I572" s="71"/>
    </row>
    <row r="573" spans="1:9" x14ac:dyDescent="0.35">
      <c r="A573" s="106">
        <v>1176</v>
      </c>
      <c r="B573" s="106" t="s">
        <v>312</v>
      </c>
      <c r="C573" s="107">
        <v>33.4</v>
      </c>
      <c r="D573" s="67">
        <f>IF(Table1[[#This Row],[FSR1]]="",NA(),Table1[[#This Row],[FSR1]])</f>
        <v>33.4</v>
      </c>
      <c r="G573" s="74"/>
      <c r="H573" s="74"/>
      <c r="I573" s="71"/>
    </row>
    <row r="574" spans="1:9" x14ac:dyDescent="0.35">
      <c r="A574" s="106">
        <v>1177</v>
      </c>
      <c r="B574" s="106" t="s">
        <v>313</v>
      </c>
      <c r="C574" s="107">
        <v>28.3</v>
      </c>
      <c r="D574" s="67">
        <f>IF(Table1[[#This Row],[FSR1]]="",NA(),Table1[[#This Row],[FSR1]])</f>
        <v>28.3</v>
      </c>
      <c r="G574" s="74"/>
      <c r="H574" s="74"/>
      <c r="I574" s="71"/>
    </row>
    <row r="575" spans="1:9" x14ac:dyDescent="0.35">
      <c r="A575" s="106">
        <v>1179</v>
      </c>
      <c r="B575" s="106" t="s">
        <v>314</v>
      </c>
      <c r="C575" s="107">
        <v>19.399999999999999</v>
      </c>
      <c r="D575" s="67">
        <f>IF(Table1[[#This Row],[FSR1]]="",NA(),Table1[[#This Row],[FSR1]])</f>
        <v>19.399999999999999</v>
      </c>
      <c r="G575" s="74"/>
      <c r="H575" s="74"/>
      <c r="I575" s="71"/>
    </row>
    <row r="576" spans="1:9" x14ac:dyDescent="0.35">
      <c r="A576" s="106">
        <v>1180</v>
      </c>
      <c r="B576" s="106" t="s">
        <v>315</v>
      </c>
      <c r="C576" s="107">
        <v>25</v>
      </c>
      <c r="D576" s="67">
        <f>IF(Table1[[#This Row],[FSR1]]="",NA(),Table1[[#This Row],[FSR1]])</f>
        <v>25</v>
      </c>
      <c r="G576" s="74"/>
      <c r="H576" s="74"/>
      <c r="I576" s="71"/>
    </row>
    <row r="577" spans="1:9" x14ac:dyDescent="0.35">
      <c r="A577" s="106">
        <v>1186</v>
      </c>
      <c r="B577" s="106" t="s">
        <v>316</v>
      </c>
      <c r="C577" s="107">
        <v>19.8</v>
      </c>
      <c r="D577" s="67">
        <f>IF(Table1[[#This Row],[FSR1]]="",NA(),Table1[[#This Row],[FSR1]])</f>
        <v>19.8</v>
      </c>
      <c r="G577" s="74"/>
      <c r="H577" s="74"/>
      <c r="I577" s="71"/>
    </row>
    <row r="578" spans="1:9" x14ac:dyDescent="0.35">
      <c r="A578" s="106">
        <v>1191</v>
      </c>
      <c r="B578" s="106" t="s">
        <v>809</v>
      </c>
      <c r="C578" s="107">
        <v>23.7</v>
      </c>
      <c r="D578" s="67">
        <f>IF(Table1[[#This Row],[FSR1]]="",NA(),Table1[[#This Row],[FSR1]])</f>
        <v>23.7</v>
      </c>
      <c r="G578" s="74"/>
      <c r="H578" s="74"/>
      <c r="I578" s="71"/>
    </row>
    <row r="579" spans="1:9" x14ac:dyDescent="0.35">
      <c r="A579" s="106">
        <v>1192</v>
      </c>
      <c r="B579" s="106" t="s">
        <v>317</v>
      </c>
      <c r="C579" s="107">
        <v>27.6</v>
      </c>
      <c r="D579" s="67">
        <f>IF(Table1[[#This Row],[FSR1]]="",NA(),Table1[[#This Row],[FSR1]])</f>
        <v>27.6</v>
      </c>
      <c r="G579" s="74"/>
      <c r="H579" s="74"/>
      <c r="I579" s="71"/>
    </row>
    <row r="580" spans="1:9" x14ac:dyDescent="0.35">
      <c r="A580" s="106">
        <v>1193</v>
      </c>
      <c r="B580" s="106" t="s">
        <v>318</v>
      </c>
      <c r="C580" s="107">
        <v>28</v>
      </c>
      <c r="D580" s="67">
        <f>IF(Table1[[#This Row],[FSR1]]="",NA(),Table1[[#This Row],[FSR1]])</f>
        <v>28</v>
      </c>
      <c r="G580" s="74"/>
      <c r="H580" s="74"/>
      <c r="I580" s="71"/>
    </row>
    <row r="581" spans="1:9" x14ac:dyDescent="0.35">
      <c r="A581" s="106">
        <v>1194</v>
      </c>
      <c r="B581" s="106" t="s">
        <v>459</v>
      </c>
      <c r="C581" s="107">
        <v>24.8</v>
      </c>
      <c r="D581" s="67">
        <f>IF(Table1[[#This Row],[FSR1]]="",NA(),Table1[[#This Row],[FSR1]])</f>
        <v>24.8</v>
      </c>
      <c r="G581" s="74"/>
      <c r="H581" s="74"/>
      <c r="I581" s="71"/>
    </row>
    <row r="582" spans="1:9" x14ac:dyDescent="0.35">
      <c r="A582" s="106">
        <v>1195</v>
      </c>
      <c r="B582" s="106" t="s">
        <v>319</v>
      </c>
      <c r="C582" s="107">
        <v>29.2</v>
      </c>
      <c r="D582" s="67">
        <f>IF(Table1[[#This Row],[FSR1]]="",NA(),Table1[[#This Row],[FSR1]])</f>
        <v>29.2</v>
      </c>
      <c r="G582" s="74"/>
      <c r="H582" s="74"/>
      <c r="I582" s="71"/>
    </row>
    <row r="583" spans="1:9" x14ac:dyDescent="0.35">
      <c r="A583" s="106">
        <v>1197</v>
      </c>
      <c r="B583" s="106" t="s">
        <v>320</v>
      </c>
      <c r="C583" s="107">
        <v>20.9</v>
      </c>
      <c r="D583" s="67">
        <f>IF(Table1[[#This Row],[FSR1]]="",NA(),Table1[[#This Row],[FSR1]])</f>
        <v>20.9</v>
      </c>
      <c r="G583" s="74"/>
      <c r="H583" s="74"/>
      <c r="I583" s="71"/>
    </row>
    <row r="584" spans="1:9" x14ac:dyDescent="0.35">
      <c r="A584" s="106">
        <v>1198</v>
      </c>
      <c r="B584" s="106" t="s">
        <v>321</v>
      </c>
      <c r="C584" s="107">
        <v>35.9</v>
      </c>
      <c r="D584" s="67">
        <f>IF(Table1[[#This Row],[FSR1]]="",NA(),Table1[[#This Row],[FSR1]])</f>
        <v>35.9</v>
      </c>
      <c r="G584" s="74"/>
      <c r="H584" s="74"/>
      <c r="I584" s="71"/>
    </row>
    <row r="585" spans="1:9" x14ac:dyDescent="0.35">
      <c r="A585" s="106">
        <v>1200</v>
      </c>
      <c r="B585" s="106" t="s">
        <v>322</v>
      </c>
      <c r="C585" s="107">
        <v>28.5</v>
      </c>
      <c r="D585" s="67">
        <f>IF(Table1[[#This Row],[FSR1]]="",NA(),Table1[[#This Row],[FSR1]])</f>
        <v>28.5</v>
      </c>
      <c r="G585" s="74"/>
      <c r="H585" s="74"/>
      <c r="I585" s="71"/>
    </row>
    <row r="586" spans="1:9" x14ac:dyDescent="0.35">
      <c r="A586" s="106">
        <v>1202</v>
      </c>
      <c r="B586" s="106" t="s">
        <v>323</v>
      </c>
      <c r="C586" s="107">
        <v>18.7</v>
      </c>
      <c r="D586" s="67">
        <f>IF(Table1[[#This Row],[FSR1]]="",NA(),Table1[[#This Row],[FSR1]])</f>
        <v>18.7</v>
      </c>
      <c r="G586" s="74"/>
      <c r="H586" s="74"/>
      <c r="I586" s="71"/>
    </row>
    <row r="587" spans="1:9" x14ac:dyDescent="0.35">
      <c r="A587" s="106">
        <v>1204</v>
      </c>
      <c r="B587" s="106" t="s">
        <v>810</v>
      </c>
      <c r="C587" s="107">
        <v>18</v>
      </c>
      <c r="D587" s="67">
        <f>IF(Table1[[#This Row],[FSR1]]="",NA(),Table1[[#This Row],[FSR1]])</f>
        <v>18</v>
      </c>
      <c r="G587" s="74"/>
      <c r="H587" s="74"/>
      <c r="I587" s="71"/>
    </row>
    <row r="588" spans="1:9" x14ac:dyDescent="0.35">
      <c r="A588" s="106">
        <v>1205</v>
      </c>
      <c r="B588" s="106" t="s">
        <v>324</v>
      </c>
      <c r="C588" s="107">
        <v>18</v>
      </c>
      <c r="D588" s="67">
        <f>IF(Table1[[#This Row],[FSR1]]="",NA(),Table1[[#This Row],[FSR1]])</f>
        <v>18</v>
      </c>
      <c r="G588" s="74"/>
      <c r="H588" s="74"/>
      <c r="I588" s="71"/>
    </row>
    <row r="589" spans="1:9" x14ac:dyDescent="0.35">
      <c r="A589" s="106">
        <v>1207</v>
      </c>
      <c r="B589" s="106" t="s">
        <v>811</v>
      </c>
      <c r="C589" s="107">
        <v>18</v>
      </c>
      <c r="D589" s="67">
        <f>IF(Table1[[#This Row],[FSR1]]="",NA(),Table1[[#This Row],[FSR1]])</f>
        <v>18</v>
      </c>
      <c r="G589" s="74"/>
      <c r="H589" s="74"/>
      <c r="I589" s="71"/>
    </row>
    <row r="590" spans="1:9" x14ac:dyDescent="0.35">
      <c r="A590" s="106">
        <v>1208</v>
      </c>
      <c r="B590" s="106" t="s">
        <v>812</v>
      </c>
      <c r="C590" s="107">
        <v>20.7</v>
      </c>
      <c r="D590" s="67">
        <f>IF(Table1[[#This Row],[FSR1]]="",NA(),Table1[[#This Row],[FSR1]])</f>
        <v>20.7</v>
      </c>
      <c r="G590" s="74"/>
      <c r="H590" s="74"/>
      <c r="I590" s="71"/>
    </row>
    <row r="591" spans="1:9" x14ac:dyDescent="0.35">
      <c r="A591" s="106">
        <v>1209</v>
      </c>
      <c r="B591" s="106" t="s">
        <v>325</v>
      </c>
      <c r="C591" s="107">
        <v>29</v>
      </c>
      <c r="D591" s="67">
        <f>IF(Table1[[#This Row],[FSR1]]="",NA(),Table1[[#This Row],[FSR1]])</f>
        <v>29</v>
      </c>
      <c r="G591" s="74"/>
      <c r="H591" s="74"/>
      <c r="I591" s="71"/>
    </row>
    <row r="592" spans="1:9" x14ac:dyDescent="0.35">
      <c r="A592" s="106">
        <v>1211</v>
      </c>
      <c r="B592" s="106" t="s">
        <v>326</v>
      </c>
      <c r="C592" s="107">
        <v>26</v>
      </c>
      <c r="D592" s="67">
        <f>IF(Table1[[#This Row],[FSR1]]="",NA(),Table1[[#This Row],[FSR1]])</f>
        <v>26</v>
      </c>
      <c r="G592" s="74"/>
      <c r="H592" s="74"/>
      <c r="I592" s="71"/>
    </row>
    <row r="593" spans="1:9" x14ac:dyDescent="0.35">
      <c r="A593" s="106">
        <v>1212</v>
      </c>
      <c r="B593" s="106" t="s">
        <v>327</v>
      </c>
      <c r="C593" s="107">
        <v>24.1</v>
      </c>
      <c r="D593" s="67">
        <f>IF(Table1[[#This Row],[FSR1]]="",NA(),Table1[[#This Row],[FSR1]])</f>
        <v>24.1</v>
      </c>
      <c r="G593" s="74"/>
      <c r="H593" s="74"/>
      <c r="I593" s="71"/>
    </row>
    <row r="594" spans="1:9" x14ac:dyDescent="0.35">
      <c r="A594" s="106">
        <v>1213</v>
      </c>
      <c r="B594" s="106" t="s">
        <v>328</v>
      </c>
      <c r="C594" s="107">
        <v>20.9</v>
      </c>
      <c r="D594" s="67">
        <f>IF(Table1[[#This Row],[FSR1]]="",NA(),Table1[[#This Row],[FSR1]])</f>
        <v>20.9</v>
      </c>
      <c r="G594" s="74"/>
      <c r="H594" s="74"/>
      <c r="I594" s="71"/>
    </row>
    <row r="595" spans="1:9" x14ac:dyDescent="0.35">
      <c r="A595" s="106">
        <v>1217</v>
      </c>
      <c r="B595" s="106" t="s">
        <v>329</v>
      </c>
      <c r="C595" s="107">
        <v>19.100000000000001</v>
      </c>
      <c r="D595" s="67">
        <f>IF(Table1[[#This Row],[FSR1]]="",NA(),Table1[[#This Row],[FSR1]])</f>
        <v>19.100000000000001</v>
      </c>
      <c r="G595" s="74"/>
      <c r="H595" s="74"/>
      <c r="I595" s="71"/>
    </row>
    <row r="596" spans="1:9" x14ac:dyDescent="0.35">
      <c r="A596" s="106">
        <v>1219</v>
      </c>
      <c r="B596" s="106" t="s">
        <v>330</v>
      </c>
      <c r="C596" s="107">
        <v>24.2</v>
      </c>
      <c r="D596" s="67">
        <f>IF(Table1[[#This Row],[FSR1]]="",NA(),Table1[[#This Row],[FSR1]])</f>
        <v>24.2</v>
      </c>
      <c r="G596" s="74"/>
      <c r="H596" s="74"/>
      <c r="I596" s="71"/>
    </row>
    <row r="597" spans="1:9" x14ac:dyDescent="0.35">
      <c r="A597" s="106">
        <v>1221</v>
      </c>
      <c r="B597" s="106" t="s">
        <v>331</v>
      </c>
      <c r="C597" s="107">
        <v>24.1</v>
      </c>
      <c r="D597" s="67">
        <f>IF(Table1[[#This Row],[FSR1]]="",NA(),Table1[[#This Row],[FSR1]])</f>
        <v>24.1</v>
      </c>
      <c r="G597" s="74"/>
      <c r="H597" s="74"/>
      <c r="I597" s="71"/>
    </row>
    <row r="598" spans="1:9" x14ac:dyDescent="0.35">
      <c r="A598" s="106">
        <v>1222</v>
      </c>
      <c r="B598" s="106" t="s">
        <v>332</v>
      </c>
      <c r="C598" s="107">
        <v>26.9</v>
      </c>
      <c r="D598" s="67">
        <f>IF(Table1[[#This Row],[FSR1]]="",NA(),Table1[[#This Row],[FSR1]])</f>
        <v>26.9</v>
      </c>
      <c r="G598" s="74"/>
      <c r="H598" s="74"/>
      <c r="I598" s="71"/>
    </row>
    <row r="599" spans="1:9" x14ac:dyDescent="0.35">
      <c r="A599" s="106">
        <v>1223</v>
      </c>
      <c r="B599" s="106" t="s">
        <v>333</v>
      </c>
      <c r="C599" s="107">
        <v>32.5</v>
      </c>
      <c r="D599" s="67">
        <f>IF(Table1[[#This Row],[FSR1]]="",NA(),Table1[[#This Row],[FSR1]])</f>
        <v>32.5</v>
      </c>
      <c r="G599" s="74"/>
      <c r="H599" s="74"/>
      <c r="I599" s="71"/>
    </row>
    <row r="600" spans="1:9" x14ac:dyDescent="0.35">
      <c r="A600" s="106">
        <v>1225</v>
      </c>
      <c r="B600" s="106" t="s">
        <v>334</v>
      </c>
      <c r="C600" s="107">
        <v>24.1</v>
      </c>
      <c r="D600" s="67">
        <f>IF(Table1[[#This Row],[FSR1]]="",NA(),Table1[[#This Row],[FSR1]])</f>
        <v>24.1</v>
      </c>
      <c r="G600" s="74"/>
      <c r="H600" s="74"/>
      <c r="I600" s="71"/>
    </row>
    <row r="601" spans="1:9" x14ac:dyDescent="0.35">
      <c r="A601" s="106">
        <v>1226</v>
      </c>
      <c r="B601" s="106" t="s">
        <v>335</v>
      </c>
      <c r="C601" s="107">
        <v>24.1</v>
      </c>
      <c r="D601" s="67">
        <f>IF(Table1[[#This Row],[FSR1]]="",NA(),Table1[[#This Row],[FSR1]])</f>
        <v>24.1</v>
      </c>
      <c r="G601" s="74"/>
      <c r="H601" s="74"/>
      <c r="I601" s="71"/>
    </row>
    <row r="602" spans="1:9" x14ac:dyDescent="0.35">
      <c r="A602" s="106">
        <v>1227</v>
      </c>
      <c r="B602" s="106" t="s">
        <v>336</v>
      </c>
      <c r="C602" s="107">
        <v>24.1</v>
      </c>
      <c r="D602" s="67">
        <f>IF(Table1[[#This Row],[FSR1]]="",NA(),Table1[[#This Row],[FSR1]])</f>
        <v>24.1</v>
      </c>
      <c r="G602" s="74"/>
      <c r="H602" s="74"/>
      <c r="I602" s="71"/>
    </row>
    <row r="603" spans="1:9" x14ac:dyDescent="0.35">
      <c r="A603" s="106">
        <v>1228</v>
      </c>
      <c r="B603" s="106" t="s">
        <v>337</v>
      </c>
      <c r="C603" s="107">
        <v>28</v>
      </c>
      <c r="D603" s="67">
        <f>IF(Table1[[#This Row],[FSR1]]="",NA(),Table1[[#This Row],[FSR1]])</f>
        <v>28</v>
      </c>
      <c r="G603" s="74"/>
      <c r="H603" s="74"/>
      <c r="I603" s="71"/>
    </row>
    <row r="604" spans="1:9" x14ac:dyDescent="0.35">
      <c r="A604" s="106">
        <v>1229</v>
      </c>
      <c r="B604" s="106" t="s">
        <v>338</v>
      </c>
      <c r="C604" s="107">
        <v>19.899999999999999</v>
      </c>
      <c r="D604" s="67">
        <f>IF(Table1[[#This Row],[FSR1]]="",NA(),Table1[[#This Row],[FSR1]])</f>
        <v>19.899999999999999</v>
      </c>
      <c r="G604" s="74"/>
      <c r="H604" s="74"/>
      <c r="I604" s="71"/>
    </row>
    <row r="605" spans="1:9" x14ac:dyDescent="0.35">
      <c r="A605" s="106">
        <v>1230</v>
      </c>
      <c r="B605" s="106" t="s">
        <v>339</v>
      </c>
      <c r="C605" s="107">
        <v>23.7</v>
      </c>
      <c r="D605" s="67">
        <f>IF(Table1[[#This Row],[FSR1]]="",NA(),Table1[[#This Row],[FSR1]])</f>
        <v>23.7</v>
      </c>
      <c r="G605" s="74"/>
      <c r="H605" s="74"/>
      <c r="I605" s="71"/>
    </row>
    <row r="606" spans="1:9" x14ac:dyDescent="0.35">
      <c r="A606" s="106">
        <v>1231</v>
      </c>
      <c r="B606" s="106" t="s">
        <v>540</v>
      </c>
      <c r="C606" s="107">
        <v>19.8</v>
      </c>
      <c r="D606" s="67">
        <f>IF(Table1[[#This Row],[FSR1]]="",NA(),Table1[[#This Row],[FSR1]])</f>
        <v>19.8</v>
      </c>
      <c r="G606" s="74"/>
      <c r="H606" s="74"/>
      <c r="I606" s="71"/>
    </row>
    <row r="607" spans="1:9" x14ac:dyDescent="0.35">
      <c r="A607" s="106">
        <v>1232</v>
      </c>
      <c r="B607" s="106" t="s">
        <v>813</v>
      </c>
      <c r="C607" s="107">
        <v>24.1</v>
      </c>
      <c r="D607" s="67">
        <f>IF(Table1[[#This Row],[FSR1]]="",NA(),Table1[[#This Row],[FSR1]])</f>
        <v>24.1</v>
      </c>
      <c r="G607" s="74"/>
      <c r="H607" s="74"/>
      <c r="I607" s="71"/>
    </row>
    <row r="608" spans="1:9" x14ac:dyDescent="0.35">
      <c r="A608" s="106">
        <v>1235</v>
      </c>
      <c r="B608" s="106" t="s">
        <v>340</v>
      </c>
      <c r="C608" s="107">
        <v>33.799999999999997</v>
      </c>
      <c r="D608" s="67">
        <f>IF(Table1[[#This Row],[FSR1]]="",NA(),Table1[[#This Row],[FSR1]])</f>
        <v>33.799999999999997</v>
      </c>
      <c r="G608" s="74"/>
      <c r="H608" s="74"/>
      <c r="I608" s="71"/>
    </row>
    <row r="609" spans="1:9" x14ac:dyDescent="0.35">
      <c r="A609" s="106">
        <v>1237</v>
      </c>
      <c r="B609" s="106" t="s">
        <v>341</v>
      </c>
      <c r="C609" s="107">
        <v>19.5</v>
      </c>
      <c r="D609" s="67">
        <f>IF(Table1[[#This Row],[FSR1]]="",NA(),Table1[[#This Row],[FSR1]])</f>
        <v>19.5</v>
      </c>
      <c r="G609" s="74"/>
      <c r="H609" s="74"/>
      <c r="I609" s="71"/>
    </row>
    <row r="610" spans="1:9" x14ac:dyDescent="0.35">
      <c r="A610" s="106">
        <v>1238</v>
      </c>
      <c r="B610" s="106" t="s">
        <v>342</v>
      </c>
      <c r="C610" s="107">
        <v>23.8</v>
      </c>
      <c r="D610" s="67">
        <f>IF(Table1[[#This Row],[FSR1]]="",NA(),Table1[[#This Row],[FSR1]])</f>
        <v>23.8</v>
      </c>
      <c r="G610" s="74"/>
      <c r="H610" s="74"/>
      <c r="I610" s="71"/>
    </row>
    <row r="611" spans="1:9" x14ac:dyDescent="0.35">
      <c r="A611" s="106">
        <v>1239</v>
      </c>
      <c r="B611" s="106" t="s">
        <v>343</v>
      </c>
      <c r="C611" s="107">
        <v>29.9</v>
      </c>
      <c r="D611" s="67">
        <f>IF(Table1[[#This Row],[FSR1]]="",NA(),Table1[[#This Row],[FSR1]])</f>
        <v>29.9</v>
      </c>
      <c r="G611" s="74"/>
      <c r="H611" s="74"/>
      <c r="I611" s="71"/>
    </row>
    <row r="612" spans="1:9" x14ac:dyDescent="0.35">
      <c r="A612" s="106">
        <v>1240</v>
      </c>
      <c r="B612" s="106" t="s">
        <v>344</v>
      </c>
      <c r="C612" s="107">
        <v>27.1</v>
      </c>
      <c r="D612" s="67">
        <f>IF(Table1[[#This Row],[FSR1]]="",NA(),Table1[[#This Row],[FSR1]])</f>
        <v>27.1</v>
      </c>
      <c r="G612" s="74"/>
      <c r="H612" s="74"/>
      <c r="I612" s="71"/>
    </row>
    <row r="613" spans="1:9" x14ac:dyDescent="0.35">
      <c r="A613" s="106">
        <v>1252</v>
      </c>
      <c r="B613" s="106" t="s">
        <v>345</v>
      </c>
      <c r="C613" s="107">
        <v>28.7</v>
      </c>
      <c r="D613" s="67">
        <f>IF(Table1[[#This Row],[FSR1]]="",NA(),Table1[[#This Row],[FSR1]])</f>
        <v>28.7</v>
      </c>
      <c r="G613" s="74"/>
      <c r="H613" s="74"/>
      <c r="I613" s="71"/>
    </row>
    <row r="614" spans="1:9" x14ac:dyDescent="0.35">
      <c r="A614" s="106">
        <v>1257</v>
      </c>
      <c r="B614" s="106" t="s">
        <v>346</v>
      </c>
      <c r="C614" s="107">
        <v>21</v>
      </c>
      <c r="D614" s="67">
        <f>IF(Table1[[#This Row],[FSR1]]="",NA(),Table1[[#This Row],[FSR1]])</f>
        <v>21</v>
      </c>
      <c r="G614" s="74"/>
      <c r="H614" s="74"/>
      <c r="I614" s="71"/>
    </row>
    <row r="615" spans="1:9" x14ac:dyDescent="0.35">
      <c r="A615" s="106">
        <v>1258</v>
      </c>
      <c r="B615" s="106" t="s">
        <v>814</v>
      </c>
      <c r="C615" s="107">
        <v>20.5</v>
      </c>
      <c r="D615" s="67">
        <f>IF(Table1[[#This Row],[FSR1]]="",NA(),Table1[[#This Row],[FSR1]])</f>
        <v>20.5</v>
      </c>
      <c r="G615" s="74"/>
      <c r="H615" s="74"/>
      <c r="I615" s="71"/>
    </row>
    <row r="616" spans="1:9" x14ac:dyDescent="0.35">
      <c r="A616" s="106">
        <v>1259</v>
      </c>
      <c r="B616" s="106" t="s">
        <v>347</v>
      </c>
      <c r="C616" s="107">
        <v>24.2</v>
      </c>
      <c r="D616" s="67">
        <f>IF(Table1[[#This Row],[FSR1]]="",NA(),Table1[[#This Row],[FSR1]])</f>
        <v>24.2</v>
      </c>
      <c r="G616" s="74"/>
      <c r="H616" s="74"/>
      <c r="I616" s="71"/>
    </row>
    <row r="617" spans="1:9" x14ac:dyDescent="0.35">
      <c r="A617" s="106">
        <v>1260</v>
      </c>
      <c r="B617" s="106" t="s">
        <v>815</v>
      </c>
      <c r="C617" s="107">
        <v>21.3</v>
      </c>
      <c r="D617" s="67">
        <f>IF(Table1[[#This Row],[FSR1]]="",NA(),Table1[[#This Row],[FSR1]])</f>
        <v>21.3</v>
      </c>
      <c r="G617" s="74"/>
      <c r="H617" s="74"/>
      <c r="I617" s="71"/>
    </row>
    <row r="618" spans="1:9" x14ac:dyDescent="0.35">
      <c r="A618" s="106">
        <v>1261</v>
      </c>
      <c r="B618" s="106" t="s">
        <v>348</v>
      </c>
      <c r="C618" s="107">
        <v>30.3</v>
      </c>
      <c r="D618" s="67">
        <f>IF(Table1[[#This Row],[FSR1]]="",NA(),Table1[[#This Row],[FSR1]])</f>
        <v>30.3</v>
      </c>
      <c r="G618" s="74"/>
      <c r="H618" s="74"/>
      <c r="I618" s="71"/>
    </row>
    <row r="619" spans="1:9" x14ac:dyDescent="0.35">
      <c r="A619" s="106">
        <v>1262</v>
      </c>
      <c r="B619" s="106" t="s">
        <v>349</v>
      </c>
      <c r="C619" s="107">
        <v>22.3</v>
      </c>
      <c r="D619" s="67">
        <f>IF(Table1[[#This Row],[FSR1]]="",NA(),Table1[[#This Row],[FSR1]])</f>
        <v>22.3</v>
      </c>
      <c r="G619" s="74"/>
      <c r="H619" s="74"/>
      <c r="I619" s="71"/>
    </row>
    <row r="620" spans="1:9" x14ac:dyDescent="0.35">
      <c r="A620" s="106">
        <v>1263</v>
      </c>
      <c r="B620" s="106" t="s">
        <v>816</v>
      </c>
      <c r="C620" s="107">
        <v>19.5</v>
      </c>
      <c r="D620" s="67">
        <f>IF(Table1[[#This Row],[FSR1]]="",NA(),Table1[[#This Row],[FSR1]])</f>
        <v>19.5</v>
      </c>
      <c r="G620" s="74"/>
      <c r="H620" s="74"/>
      <c r="I620" s="71"/>
    </row>
    <row r="621" spans="1:9" x14ac:dyDescent="0.35">
      <c r="A621" s="106">
        <v>1264</v>
      </c>
      <c r="B621" s="106" t="s">
        <v>817</v>
      </c>
      <c r="C621" s="107">
        <v>19.5</v>
      </c>
      <c r="D621" s="67">
        <f>IF(Table1[[#This Row],[FSR1]]="",NA(),Table1[[#This Row],[FSR1]])</f>
        <v>19.5</v>
      </c>
      <c r="G621" s="74"/>
      <c r="H621" s="74"/>
      <c r="I621" s="71"/>
    </row>
    <row r="622" spans="1:9" x14ac:dyDescent="0.35">
      <c r="A622" s="106">
        <v>1265</v>
      </c>
      <c r="B622" s="106" t="s">
        <v>350</v>
      </c>
      <c r="C622" s="107">
        <v>22.3</v>
      </c>
      <c r="D622" s="67">
        <f>IF(Table1[[#This Row],[FSR1]]="",NA(),Table1[[#This Row],[FSR1]])</f>
        <v>22.3</v>
      </c>
      <c r="G622" s="74"/>
      <c r="H622" s="74"/>
      <c r="I622" s="71"/>
    </row>
    <row r="623" spans="1:9" x14ac:dyDescent="0.35">
      <c r="A623" s="106">
        <v>1266</v>
      </c>
      <c r="B623" s="106" t="s">
        <v>351</v>
      </c>
      <c r="C623" s="107">
        <v>20.100000000000001</v>
      </c>
      <c r="D623" s="67">
        <f>IF(Table1[[#This Row],[FSR1]]="",NA(),Table1[[#This Row],[FSR1]])</f>
        <v>20.100000000000001</v>
      </c>
      <c r="G623" s="74"/>
      <c r="H623" s="74"/>
      <c r="I623" s="71"/>
    </row>
    <row r="624" spans="1:9" x14ac:dyDescent="0.35">
      <c r="A624" s="106">
        <v>1268</v>
      </c>
      <c r="B624" s="106" t="s">
        <v>352</v>
      </c>
      <c r="C624" s="107">
        <v>26.9</v>
      </c>
      <c r="D624" s="67">
        <f>IF(Table1[[#This Row],[FSR1]]="",NA(),Table1[[#This Row],[FSR1]])</f>
        <v>26.9</v>
      </c>
      <c r="G624" s="74"/>
      <c r="H624" s="74"/>
      <c r="I624" s="71"/>
    </row>
    <row r="625" spans="1:9" x14ac:dyDescent="0.35">
      <c r="A625" s="106">
        <v>1269</v>
      </c>
      <c r="B625" s="106" t="s">
        <v>353</v>
      </c>
      <c r="C625" s="107">
        <v>19</v>
      </c>
      <c r="D625" s="67">
        <f>IF(Table1[[#This Row],[FSR1]]="",NA(),Table1[[#This Row],[FSR1]])</f>
        <v>19</v>
      </c>
      <c r="G625" s="74"/>
      <c r="H625" s="74"/>
      <c r="I625" s="71"/>
    </row>
    <row r="626" spans="1:9" x14ac:dyDescent="0.35">
      <c r="A626" s="106">
        <v>1270</v>
      </c>
      <c r="B626" s="106" t="s">
        <v>818</v>
      </c>
      <c r="C626" s="107">
        <v>20.399999999999999</v>
      </c>
      <c r="D626" s="67">
        <f>IF(Table1[[#This Row],[FSR1]]="",NA(),Table1[[#This Row],[FSR1]])</f>
        <v>20.399999999999999</v>
      </c>
      <c r="G626" s="74"/>
      <c r="H626" s="74"/>
      <c r="I626" s="71"/>
    </row>
    <row r="627" spans="1:9" x14ac:dyDescent="0.35">
      <c r="A627" s="106">
        <v>1272</v>
      </c>
      <c r="B627" s="106" t="s">
        <v>354</v>
      </c>
      <c r="C627" s="107">
        <v>26.9</v>
      </c>
      <c r="D627" s="67">
        <f>IF(Table1[[#This Row],[FSR1]]="",NA(),Table1[[#This Row],[FSR1]])</f>
        <v>26.9</v>
      </c>
      <c r="G627" s="74"/>
      <c r="H627" s="74"/>
      <c r="I627" s="71"/>
    </row>
    <row r="628" spans="1:9" x14ac:dyDescent="0.35">
      <c r="A628" s="106">
        <v>1273</v>
      </c>
      <c r="B628" s="106" t="s">
        <v>819</v>
      </c>
      <c r="C628" s="107">
        <v>17.7</v>
      </c>
      <c r="D628" s="67">
        <f>IF(Table1[[#This Row],[FSR1]]="",NA(),Table1[[#This Row],[FSR1]])</f>
        <v>17.7</v>
      </c>
      <c r="G628" s="74"/>
      <c r="H628" s="74"/>
      <c r="I628" s="71"/>
    </row>
    <row r="629" spans="1:9" x14ac:dyDescent="0.35">
      <c r="A629" s="106">
        <v>1274</v>
      </c>
      <c r="B629" s="106" t="s">
        <v>355</v>
      </c>
      <c r="C629" s="107">
        <v>21.3</v>
      </c>
      <c r="D629" s="67">
        <f>IF(Table1[[#This Row],[FSR1]]="",NA(),Table1[[#This Row],[FSR1]])</f>
        <v>21.3</v>
      </c>
      <c r="G629" s="74"/>
      <c r="H629" s="74"/>
      <c r="I629" s="71"/>
    </row>
    <row r="630" spans="1:9" x14ac:dyDescent="0.35">
      <c r="A630" s="106">
        <v>1275</v>
      </c>
      <c r="B630" s="106" t="s">
        <v>356</v>
      </c>
      <c r="C630" s="107">
        <v>17.899999999999999</v>
      </c>
      <c r="D630" s="67">
        <f>IF(Table1[[#This Row],[FSR1]]="",NA(),Table1[[#This Row],[FSR1]])</f>
        <v>17.899999999999999</v>
      </c>
      <c r="G630" s="74"/>
      <c r="H630" s="74"/>
      <c r="I630" s="71"/>
    </row>
    <row r="631" spans="1:9" x14ac:dyDescent="0.35">
      <c r="A631" s="106">
        <v>1276</v>
      </c>
      <c r="B631" s="106" t="s">
        <v>357</v>
      </c>
      <c r="C631" s="107">
        <v>20.399999999999999</v>
      </c>
      <c r="D631" s="67">
        <f>IF(Table1[[#This Row],[FSR1]]="",NA(),Table1[[#This Row],[FSR1]])</f>
        <v>20.399999999999999</v>
      </c>
      <c r="G631" s="74"/>
      <c r="H631" s="74"/>
      <c r="I631" s="71"/>
    </row>
    <row r="632" spans="1:9" x14ac:dyDescent="0.35">
      <c r="A632" s="106">
        <v>1277</v>
      </c>
      <c r="B632" s="106" t="s">
        <v>358</v>
      </c>
      <c r="C632" s="107">
        <v>25.5</v>
      </c>
      <c r="D632" s="67">
        <f>IF(Table1[[#This Row],[FSR1]]="",NA(),Table1[[#This Row],[FSR1]])</f>
        <v>25.5</v>
      </c>
      <c r="G632" s="74"/>
      <c r="H632" s="74"/>
      <c r="I632" s="71"/>
    </row>
    <row r="633" spans="1:9" x14ac:dyDescent="0.35">
      <c r="A633" s="106">
        <v>1278</v>
      </c>
      <c r="B633" s="106" t="s">
        <v>820</v>
      </c>
      <c r="C633" s="107">
        <v>21.9</v>
      </c>
      <c r="D633" s="67">
        <f>IF(Table1[[#This Row],[FSR1]]="",NA(),Table1[[#This Row],[FSR1]])</f>
        <v>21.9</v>
      </c>
      <c r="G633" s="74"/>
      <c r="H633" s="74"/>
      <c r="I633" s="71"/>
    </row>
    <row r="634" spans="1:9" x14ac:dyDescent="0.35">
      <c r="A634" s="106">
        <v>1279</v>
      </c>
      <c r="B634" s="106" t="s">
        <v>821</v>
      </c>
      <c r="C634" s="107">
        <v>20.3</v>
      </c>
      <c r="D634" s="67">
        <f>IF(Table1[[#This Row],[FSR1]]="",NA(),Table1[[#This Row],[FSR1]])</f>
        <v>20.3</v>
      </c>
      <c r="G634" s="74"/>
      <c r="H634" s="74"/>
      <c r="I634" s="71"/>
    </row>
    <row r="635" spans="1:9" x14ac:dyDescent="0.35">
      <c r="A635" s="106">
        <v>1280</v>
      </c>
      <c r="B635" s="106" t="s">
        <v>359</v>
      </c>
      <c r="C635" s="107">
        <v>20.3</v>
      </c>
      <c r="D635" s="67">
        <f>IF(Table1[[#This Row],[FSR1]]="",NA(),Table1[[#This Row],[FSR1]])</f>
        <v>20.3</v>
      </c>
      <c r="G635" s="74"/>
      <c r="H635" s="74"/>
      <c r="I635" s="71"/>
    </row>
    <row r="636" spans="1:9" x14ac:dyDescent="0.35">
      <c r="A636" s="106">
        <v>1281</v>
      </c>
      <c r="B636" s="106" t="s">
        <v>822</v>
      </c>
      <c r="C636" s="107">
        <v>25.7</v>
      </c>
      <c r="D636" s="67">
        <f>IF(Table1[[#This Row],[FSR1]]="",NA(),Table1[[#This Row],[FSR1]])</f>
        <v>25.7</v>
      </c>
      <c r="G636" s="74"/>
      <c r="H636" s="74"/>
      <c r="I636" s="71"/>
    </row>
    <row r="637" spans="1:9" x14ac:dyDescent="0.35">
      <c r="A637" s="106">
        <v>1282</v>
      </c>
      <c r="B637" s="106" t="s">
        <v>823</v>
      </c>
      <c r="C637" s="107">
        <v>25.5</v>
      </c>
      <c r="D637" s="67">
        <f>IF(Table1[[#This Row],[FSR1]]="",NA(),Table1[[#This Row],[FSR1]])</f>
        <v>25.5</v>
      </c>
      <c r="G637" s="74"/>
      <c r="H637" s="74"/>
      <c r="I637" s="71"/>
    </row>
    <row r="638" spans="1:9" x14ac:dyDescent="0.35">
      <c r="A638" s="106">
        <v>1283</v>
      </c>
      <c r="B638" s="106" t="s">
        <v>360</v>
      </c>
      <c r="C638" s="107">
        <v>20.3</v>
      </c>
      <c r="D638" s="67">
        <f>IF(Table1[[#This Row],[FSR1]]="",NA(),Table1[[#This Row],[FSR1]])</f>
        <v>20.3</v>
      </c>
      <c r="G638" s="74"/>
      <c r="H638" s="74"/>
      <c r="I638" s="71"/>
    </row>
    <row r="639" spans="1:9" x14ac:dyDescent="0.35">
      <c r="A639" s="106">
        <v>1285</v>
      </c>
      <c r="B639" s="106" t="s">
        <v>824</v>
      </c>
      <c r="C639" s="107" t="s">
        <v>894</v>
      </c>
      <c r="D639" s="67" t="str">
        <f>IF(Table1[[#This Row],[FSR1]]="",NA(),Table1[[#This Row],[FSR1]])</f>
        <v>TBC</v>
      </c>
      <c r="G639" s="74"/>
      <c r="H639" s="74"/>
      <c r="I639" s="71"/>
    </row>
    <row r="640" spans="1:9" x14ac:dyDescent="0.35">
      <c r="A640" s="106">
        <v>1287</v>
      </c>
      <c r="B640" s="106" t="s">
        <v>361</v>
      </c>
      <c r="C640" s="107">
        <v>31</v>
      </c>
      <c r="D640" s="67">
        <f>IF(Table1[[#This Row],[FSR1]]="",NA(),Table1[[#This Row],[FSR1]])</f>
        <v>31</v>
      </c>
      <c r="G640" s="74"/>
      <c r="H640" s="74"/>
      <c r="I640" s="71"/>
    </row>
    <row r="641" spans="1:9" x14ac:dyDescent="0.35">
      <c r="A641" s="106">
        <v>1288</v>
      </c>
      <c r="B641" s="106" t="s">
        <v>476</v>
      </c>
      <c r="C641" s="107">
        <v>20.6</v>
      </c>
      <c r="D641" s="67">
        <f>IF(Table1[[#This Row],[FSR1]]="",NA(),Table1[[#This Row],[FSR1]])</f>
        <v>20.6</v>
      </c>
      <c r="G641" s="74"/>
      <c r="H641" s="74"/>
      <c r="I641" s="71"/>
    </row>
    <row r="642" spans="1:9" x14ac:dyDescent="0.35">
      <c r="A642" s="106">
        <v>1290</v>
      </c>
      <c r="B642" s="106" t="s">
        <v>825</v>
      </c>
      <c r="C642" s="107">
        <v>21.9</v>
      </c>
      <c r="D642" s="67">
        <f>IF(Table1[[#This Row],[FSR1]]="",NA(),Table1[[#This Row],[FSR1]])</f>
        <v>21.9</v>
      </c>
      <c r="G642" s="74"/>
      <c r="H642" s="74"/>
      <c r="I642" s="71"/>
    </row>
    <row r="643" spans="1:9" x14ac:dyDescent="0.35">
      <c r="A643" s="106">
        <v>1291</v>
      </c>
      <c r="B643" s="106" t="s">
        <v>541</v>
      </c>
      <c r="C643" s="107">
        <v>17.5</v>
      </c>
      <c r="D643" s="67">
        <f>IF(Table1[[#This Row],[FSR1]]="",NA(),Table1[[#This Row],[FSR1]])</f>
        <v>17.5</v>
      </c>
      <c r="G643" s="74"/>
      <c r="H643" s="74"/>
      <c r="I643" s="71"/>
    </row>
    <row r="644" spans="1:9" x14ac:dyDescent="0.35">
      <c r="A644" s="106">
        <v>1292</v>
      </c>
      <c r="B644" s="106" t="s">
        <v>362</v>
      </c>
      <c r="C644" s="107">
        <v>17.5</v>
      </c>
      <c r="D644" s="67">
        <f>IF(Table1[[#This Row],[FSR1]]="",NA(),Table1[[#This Row],[FSR1]])</f>
        <v>17.5</v>
      </c>
      <c r="G644" s="74"/>
      <c r="H644" s="74"/>
      <c r="I644" s="71"/>
    </row>
    <row r="645" spans="1:9" x14ac:dyDescent="0.35">
      <c r="A645" s="106">
        <v>1293</v>
      </c>
      <c r="B645" s="106" t="s">
        <v>363</v>
      </c>
      <c r="C645" s="107">
        <v>20.9</v>
      </c>
      <c r="D645" s="67">
        <f>IF(Table1[[#This Row],[FSR1]]="",NA(),Table1[[#This Row],[FSR1]])</f>
        <v>20.9</v>
      </c>
      <c r="G645" s="74"/>
      <c r="H645" s="74"/>
      <c r="I645" s="71"/>
    </row>
    <row r="646" spans="1:9" x14ac:dyDescent="0.35">
      <c r="A646" s="106">
        <v>1294</v>
      </c>
      <c r="B646" s="106" t="s">
        <v>364</v>
      </c>
      <c r="C646" s="107">
        <v>27.1</v>
      </c>
      <c r="D646" s="67">
        <f>IF(Table1[[#This Row],[FSR1]]="",NA(),Table1[[#This Row],[FSR1]])</f>
        <v>27.1</v>
      </c>
      <c r="G646" s="74"/>
      <c r="H646" s="74"/>
      <c r="I646" s="71"/>
    </row>
    <row r="647" spans="1:9" x14ac:dyDescent="0.35">
      <c r="A647" s="106">
        <v>1295</v>
      </c>
      <c r="B647" s="106" t="s">
        <v>365</v>
      </c>
      <c r="C647" s="107">
        <v>27.9</v>
      </c>
      <c r="D647" s="67">
        <f>IF(Table1[[#This Row],[FSR1]]="",NA(),Table1[[#This Row],[FSR1]])</f>
        <v>27.9</v>
      </c>
      <c r="G647" s="74"/>
      <c r="H647" s="74"/>
      <c r="I647" s="71"/>
    </row>
    <row r="648" spans="1:9" x14ac:dyDescent="0.35">
      <c r="A648" s="106">
        <v>1296</v>
      </c>
      <c r="B648" s="106" t="s">
        <v>366</v>
      </c>
      <c r="C648" s="107">
        <v>26.4</v>
      </c>
      <c r="D648" s="67">
        <f>IF(Table1[[#This Row],[FSR1]]="",NA(),Table1[[#This Row],[FSR1]])</f>
        <v>26.4</v>
      </c>
      <c r="G648" s="74"/>
      <c r="H648" s="74"/>
      <c r="I648" s="71"/>
    </row>
    <row r="649" spans="1:9" x14ac:dyDescent="0.35">
      <c r="A649" s="106">
        <v>1297</v>
      </c>
      <c r="B649" s="106" t="s">
        <v>367</v>
      </c>
      <c r="C649" s="107">
        <v>22.3</v>
      </c>
      <c r="D649" s="67">
        <f>IF(Table1[[#This Row],[FSR1]]="",NA(),Table1[[#This Row],[FSR1]])</f>
        <v>22.3</v>
      </c>
      <c r="G649" s="74"/>
      <c r="H649" s="74"/>
      <c r="I649" s="71"/>
    </row>
    <row r="650" spans="1:9" x14ac:dyDescent="0.35">
      <c r="A650" s="106">
        <v>1299</v>
      </c>
      <c r="B650" s="106" t="s">
        <v>368</v>
      </c>
      <c r="C650" s="107">
        <v>21.3</v>
      </c>
      <c r="D650" s="67">
        <f>IF(Table1[[#This Row],[FSR1]]="",NA(),Table1[[#This Row],[FSR1]])</f>
        <v>21.3</v>
      </c>
      <c r="G650" s="74"/>
      <c r="H650" s="74"/>
      <c r="I650" s="71"/>
    </row>
    <row r="651" spans="1:9" x14ac:dyDescent="0.35">
      <c r="A651" s="106">
        <v>1302</v>
      </c>
      <c r="B651" s="106" t="s">
        <v>369</v>
      </c>
      <c r="C651" s="107">
        <v>18.7</v>
      </c>
      <c r="D651" s="67">
        <f>IF(Table1[[#This Row],[FSR1]]="",NA(),Table1[[#This Row],[FSR1]])</f>
        <v>18.7</v>
      </c>
      <c r="G651" s="74"/>
      <c r="H651" s="74"/>
      <c r="I651" s="71"/>
    </row>
    <row r="652" spans="1:9" x14ac:dyDescent="0.35">
      <c r="A652" s="106">
        <v>1306</v>
      </c>
      <c r="B652" s="106" t="s">
        <v>826</v>
      </c>
      <c r="C652" s="107">
        <v>20.7</v>
      </c>
      <c r="D652" s="67">
        <f>IF(Table1[[#This Row],[FSR1]]="",NA(),Table1[[#This Row],[FSR1]])</f>
        <v>20.7</v>
      </c>
      <c r="G652" s="74"/>
      <c r="H652" s="74"/>
      <c r="I652" s="71"/>
    </row>
    <row r="653" spans="1:9" x14ac:dyDescent="0.35">
      <c r="A653" s="106">
        <v>1307</v>
      </c>
      <c r="B653" s="106" t="s">
        <v>370</v>
      </c>
      <c r="C653" s="107">
        <v>20.7</v>
      </c>
      <c r="D653" s="67">
        <f>IF(Table1[[#This Row],[FSR1]]="",NA(),Table1[[#This Row],[FSR1]])</f>
        <v>20.7</v>
      </c>
      <c r="G653" s="74"/>
      <c r="H653" s="74"/>
      <c r="I653" s="71"/>
    </row>
    <row r="654" spans="1:9" x14ac:dyDescent="0.35">
      <c r="A654" s="106">
        <v>1308</v>
      </c>
      <c r="B654" s="106" t="s">
        <v>371</v>
      </c>
      <c r="C654" s="107">
        <v>26.9</v>
      </c>
      <c r="D654" s="67">
        <f>IF(Table1[[#This Row],[FSR1]]="",NA(),Table1[[#This Row],[FSR1]])</f>
        <v>26.9</v>
      </c>
      <c r="G654" s="74"/>
      <c r="H654" s="74"/>
      <c r="I654" s="71"/>
    </row>
    <row r="655" spans="1:9" x14ac:dyDescent="0.35">
      <c r="A655" s="106">
        <v>1309</v>
      </c>
      <c r="B655" s="106" t="s">
        <v>372</v>
      </c>
      <c r="C655" s="107">
        <v>21.3</v>
      </c>
      <c r="D655" s="67">
        <f>IF(Table1[[#This Row],[FSR1]]="",NA(),Table1[[#This Row],[FSR1]])</f>
        <v>21.3</v>
      </c>
      <c r="G655" s="74"/>
      <c r="H655" s="74"/>
      <c r="I655" s="71"/>
    </row>
    <row r="656" spans="1:9" x14ac:dyDescent="0.35">
      <c r="A656" s="106">
        <v>1310</v>
      </c>
      <c r="B656" s="106" t="s">
        <v>827</v>
      </c>
      <c r="C656" s="107">
        <v>19.3</v>
      </c>
      <c r="D656" s="67">
        <f>IF(Table1[[#This Row],[FSR1]]="",NA(),Table1[[#This Row],[FSR1]])</f>
        <v>19.3</v>
      </c>
      <c r="G656" s="74"/>
      <c r="H656" s="74"/>
      <c r="I656" s="71"/>
    </row>
    <row r="657" spans="1:9" x14ac:dyDescent="0.35">
      <c r="A657" s="106">
        <v>1311</v>
      </c>
      <c r="B657" s="106" t="s">
        <v>373</v>
      </c>
      <c r="C657" s="107">
        <v>24.3</v>
      </c>
      <c r="D657" s="67">
        <f>IF(Table1[[#This Row],[FSR1]]="",NA(),Table1[[#This Row],[FSR1]])</f>
        <v>24.3</v>
      </c>
      <c r="G657" s="74"/>
      <c r="H657" s="74"/>
      <c r="I657" s="71"/>
    </row>
    <row r="658" spans="1:9" x14ac:dyDescent="0.35">
      <c r="A658" s="106">
        <v>1312</v>
      </c>
      <c r="B658" s="106" t="s">
        <v>374</v>
      </c>
      <c r="C658" s="107">
        <v>20.2</v>
      </c>
      <c r="D658" s="67">
        <f>IF(Table1[[#This Row],[FSR1]]="",NA(),Table1[[#This Row],[FSR1]])</f>
        <v>20.2</v>
      </c>
      <c r="G658" s="74"/>
      <c r="H658" s="74"/>
      <c r="I658" s="71"/>
    </row>
    <row r="659" spans="1:9" x14ac:dyDescent="0.35">
      <c r="A659" s="106">
        <v>1314</v>
      </c>
      <c r="B659" s="106" t="s">
        <v>460</v>
      </c>
      <c r="C659" s="107">
        <v>20.100000000000001</v>
      </c>
      <c r="D659" s="67">
        <f>IF(Table1[[#This Row],[FSR1]]="",NA(),Table1[[#This Row],[FSR1]])</f>
        <v>20.100000000000001</v>
      </c>
      <c r="G659" s="74"/>
      <c r="H659" s="74"/>
      <c r="I659" s="71"/>
    </row>
    <row r="660" spans="1:9" x14ac:dyDescent="0.35">
      <c r="A660" s="106">
        <v>1315</v>
      </c>
      <c r="B660" s="106" t="s">
        <v>375</v>
      </c>
      <c r="C660" s="107">
        <v>20.2</v>
      </c>
      <c r="D660" s="67">
        <f>IF(Table1[[#This Row],[FSR1]]="",NA(),Table1[[#This Row],[FSR1]])</f>
        <v>20.2</v>
      </c>
      <c r="G660" s="74"/>
      <c r="H660" s="74"/>
      <c r="I660" s="71"/>
    </row>
    <row r="661" spans="1:9" x14ac:dyDescent="0.35">
      <c r="A661" s="106">
        <v>1316</v>
      </c>
      <c r="B661" s="106" t="s">
        <v>376</v>
      </c>
      <c r="C661" s="107">
        <v>20.3</v>
      </c>
      <c r="D661" s="67">
        <f>IF(Table1[[#This Row],[FSR1]]="",NA(),Table1[[#This Row],[FSR1]])</f>
        <v>20.3</v>
      </c>
      <c r="G661" s="74"/>
      <c r="H661" s="74"/>
      <c r="I661" s="71"/>
    </row>
    <row r="662" spans="1:9" x14ac:dyDescent="0.35">
      <c r="A662" s="106">
        <v>1318</v>
      </c>
      <c r="B662" s="106" t="s">
        <v>377</v>
      </c>
      <c r="C662" s="107">
        <v>21.7</v>
      </c>
      <c r="D662" s="67">
        <f>IF(Table1[[#This Row],[FSR1]]="",NA(),Table1[[#This Row],[FSR1]])</f>
        <v>21.7</v>
      </c>
      <c r="G662" s="74"/>
      <c r="H662" s="74"/>
      <c r="I662" s="71"/>
    </row>
    <row r="663" spans="1:9" x14ac:dyDescent="0.35">
      <c r="A663" s="106">
        <v>1319</v>
      </c>
      <c r="B663" s="106" t="s">
        <v>828</v>
      </c>
      <c r="C663" s="107">
        <v>21.3</v>
      </c>
      <c r="D663" s="67">
        <f>IF(Table1[[#This Row],[FSR1]]="",NA(),Table1[[#This Row],[FSR1]])</f>
        <v>21.3</v>
      </c>
      <c r="G663" s="74"/>
      <c r="H663" s="74"/>
      <c r="I663" s="71"/>
    </row>
    <row r="664" spans="1:9" x14ac:dyDescent="0.35">
      <c r="A664" s="106">
        <v>1320</v>
      </c>
      <c r="B664" s="106" t="s">
        <v>378</v>
      </c>
      <c r="C664" s="107">
        <v>21</v>
      </c>
      <c r="D664" s="67">
        <f>IF(Table1[[#This Row],[FSR1]]="",NA(),Table1[[#This Row],[FSR1]])</f>
        <v>21</v>
      </c>
      <c r="G664" s="74"/>
      <c r="H664" s="74"/>
      <c r="I664" s="71"/>
    </row>
    <row r="665" spans="1:9" x14ac:dyDescent="0.35">
      <c r="A665" s="106">
        <v>1323</v>
      </c>
      <c r="B665" s="106" t="s">
        <v>379</v>
      </c>
      <c r="C665" s="107">
        <v>21.3</v>
      </c>
      <c r="D665" s="67">
        <f>IF(Table1[[#This Row],[FSR1]]="",NA(),Table1[[#This Row],[FSR1]])</f>
        <v>21.3</v>
      </c>
      <c r="G665" s="74"/>
      <c r="H665" s="74"/>
      <c r="I665" s="71"/>
    </row>
    <row r="666" spans="1:9" x14ac:dyDescent="0.35">
      <c r="A666" s="106">
        <v>1324</v>
      </c>
      <c r="B666" s="106" t="s">
        <v>380</v>
      </c>
      <c r="C666" s="107">
        <v>22.4</v>
      </c>
      <c r="D666" s="67">
        <f>IF(Table1[[#This Row],[FSR1]]="",NA(),Table1[[#This Row],[FSR1]])</f>
        <v>22.4</v>
      </c>
      <c r="G666" s="74"/>
      <c r="H666" s="74"/>
      <c r="I666" s="71"/>
    </row>
    <row r="667" spans="1:9" x14ac:dyDescent="0.35">
      <c r="A667" s="106">
        <v>1325</v>
      </c>
      <c r="B667" s="106" t="s">
        <v>381</v>
      </c>
      <c r="C667" s="107">
        <v>21.7</v>
      </c>
      <c r="D667" s="67">
        <f>IF(Table1[[#This Row],[FSR1]]="",NA(),Table1[[#This Row],[FSR1]])</f>
        <v>21.7</v>
      </c>
      <c r="G667" s="74"/>
      <c r="H667" s="74"/>
      <c r="I667" s="71"/>
    </row>
    <row r="668" spans="1:9" x14ac:dyDescent="0.35">
      <c r="A668" s="106">
        <v>1326</v>
      </c>
      <c r="B668" s="106" t="s">
        <v>570</v>
      </c>
      <c r="C668" s="107">
        <v>21</v>
      </c>
      <c r="D668" s="67">
        <f>IF(Table1[[#This Row],[FSR1]]="",NA(),Table1[[#This Row],[FSR1]])</f>
        <v>21</v>
      </c>
      <c r="G668" s="74"/>
      <c r="H668" s="74"/>
      <c r="I668" s="71"/>
    </row>
    <row r="669" spans="1:9" x14ac:dyDescent="0.35">
      <c r="A669" s="106">
        <v>1327</v>
      </c>
      <c r="B669" s="106" t="s">
        <v>382</v>
      </c>
      <c r="C669" s="107">
        <v>18.399999999999999</v>
      </c>
      <c r="D669" s="67">
        <f>IF(Table1[[#This Row],[FSR1]]="",NA(),Table1[[#This Row],[FSR1]])</f>
        <v>18.399999999999999</v>
      </c>
      <c r="G669" s="74"/>
      <c r="H669" s="74"/>
      <c r="I669" s="71"/>
    </row>
    <row r="670" spans="1:9" x14ac:dyDescent="0.35">
      <c r="A670" s="106">
        <v>1328</v>
      </c>
      <c r="B670" s="106" t="s">
        <v>383</v>
      </c>
      <c r="C670" s="107">
        <v>21.3</v>
      </c>
      <c r="D670" s="67">
        <f>IF(Table1[[#This Row],[FSR1]]="",NA(),Table1[[#This Row],[FSR1]])</f>
        <v>21.3</v>
      </c>
      <c r="G670" s="74"/>
      <c r="H670" s="74"/>
      <c r="I670" s="71"/>
    </row>
    <row r="671" spans="1:9" x14ac:dyDescent="0.35">
      <c r="A671" s="106">
        <v>1329</v>
      </c>
      <c r="B671" s="106" t="s">
        <v>384</v>
      </c>
      <c r="C671" s="107">
        <v>21.7</v>
      </c>
      <c r="D671" s="67">
        <f>IF(Table1[[#This Row],[FSR1]]="",NA(),Table1[[#This Row],[FSR1]])</f>
        <v>21.7</v>
      </c>
      <c r="G671" s="74"/>
      <c r="H671" s="74"/>
      <c r="I671" s="71"/>
    </row>
    <row r="672" spans="1:9" x14ac:dyDescent="0.35">
      <c r="A672" s="106">
        <v>1330</v>
      </c>
      <c r="B672" s="106" t="s">
        <v>385</v>
      </c>
      <c r="C672" s="107">
        <v>21.3</v>
      </c>
      <c r="D672" s="67">
        <f>IF(Table1[[#This Row],[FSR1]]="",NA(),Table1[[#This Row],[FSR1]])</f>
        <v>21.3</v>
      </c>
      <c r="G672" s="74"/>
      <c r="H672" s="74"/>
      <c r="I672" s="71"/>
    </row>
    <row r="673" spans="1:9" x14ac:dyDescent="0.35">
      <c r="A673" s="106">
        <v>1331</v>
      </c>
      <c r="B673" s="106" t="s">
        <v>386</v>
      </c>
      <c r="C673" s="107">
        <v>19.899999999999999</v>
      </c>
      <c r="D673" s="67">
        <f>IF(Table1[[#This Row],[FSR1]]="",NA(),Table1[[#This Row],[FSR1]])</f>
        <v>19.899999999999999</v>
      </c>
      <c r="G673" s="74"/>
      <c r="H673" s="74"/>
      <c r="I673" s="71"/>
    </row>
    <row r="674" spans="1:9" x14ac:dyDescent="0.35">
      <c r="A674" s="106">
        <v>1333</v>
      </c>
      <c r="B674" s="106" t="s">
        <v>387</v>
      </c>
      <c r="C674" s="107">
        <v>19.899999999999999</v>
      </c>
      <c r="D674" s="67">
        <f>IF(Table1[[#This Row],[FSR1]]="",NA(),Table1[[#This Row],[FSR1]])</f>
        <v>19.899999999999999</v>
      </c>
      <c r="G674" s="74"/>
      <c r="H674" s="74"/>
      <c r="I674" s="71"/>
    </row>
    <row r="675" spans="1:9" x14ac:dyDescent="0.35">
      <c r="A675" s="106">
        <v>1334</v>
      </c>
      <c r="B675" s="106" t="s">
        <v>388</v>
      </c>
      <c r="C675" s="107">
        <v>21</v>
      </c>
      <c r="D675" s="67">
        <f>IF(Table1[[#This Row],[FSR1]]="",NA(),Table1[[#This Row],[FSR1]])</f>
        <v>21</v>
      </c>
      <c r="G675" s="74"/>
      <c r="H675" s="74"/>
      <c r="I675" s="71"/>
    </row>
    <row r="676" spans="1:9" x14ac:dyDescent="0.35">
      <c r="A676" s="106">
        <v>1335</v>
      </c>
      <c r="B676" s="106" t="s">
        <v>477</v>
      </c>
      <c r="C676" s="107">
        <v>21.3</v>
      </c>
      <c r="D676" s="67">
        <f>IF(Table1[[#This Row],[FSR1]]="",NA(),Table1[[#This Row],[FSR1]])</f>
        <v>21.3</v>
      </c>
      <c r="G676" s="74"/>
      <c r="H676" s="74"/>
      <c r="I676" s="71"/>
    </row>
    <row r="677" spans="1:9" x14ac:dyDescent="0.35">
      <c r="A677" s="106">
        <v>1337</v>
      </c>
      <c r="B677" s="106" t="s">
        <v>829</v>
      </c>
      <c r="C677" s="107">
        <v>20.7</v>
      </c>
      <c r="D677" s="67">
        <f>IF(Table1[[#This Row],[FSR1]]="",NA(),Table1[[#This Row],[FSR1]])</f>
        <v>20.7</v>
      </c>
      <c r="G677" s="74"/>
      <c r="H677" s="74"/>
      <c r="I677" s="71"/>
    </row>
    <row r="678" spans="1:9" x14ac:dyDescent="0.35">
      <c r="A678" s="106">
        <v>1338</v>
      </c>
      <c r="B678" s="106" t="s">
        <v>389</v>
      </c>
      <c r="C678" s="107">
        <v>20.2</v>
      </c>
      <c r="D678" s="67">
        <f>IF(Table1[[#This Row],[FSR1]]="",NA(),Table1[[#This Row],[FSR1]])</f>
        <v>20.2</v>
      </c>
      <c r="G678" s="74"/>
      <c r="H678" s="74"/>
      <c r="I678" s="71"/>
    </row>
    <row r="679" spans="1:9" x14ac:dyDescent="0.35">
      <c r="A679" s="106">
        <v>1339</v>
      </c>
      <c r="B679" s="106" t="s">
        <v>390</v>
      </c>
      <c r="C679" s="107">
        <v>24.1</v>
      </c>
      <c r="D679" s="67">
        <f>IF(Table1[[#This Row],[FSR1]]="",NA(),Table1[[#This Row],[FSR1]])</f>
        <v>24.1</v>
      </c>
      <c r="G679" s="74"/>
      <c r="H679" s="74"/>
      <c r="I679" s="71"/>
    </row>
    <row r="680" spans="1:9" x14ac:dyDescent="0.35">
      <c r="A680" s="106">
        <v>1340</v>
      </c>
      <c r="B680" s="106" t="s">
        <v>830</v>
      </c>
      <c r="C680" s="107">
        <v>24.1</v>
      </c>
      <c r="D680" s="67">
        <f>IF(Table1[[#This Row],[FSR1]]="",NA(),Table1[[#This Row],[FSR1]])</f>
        <v>24.1</v>
      </c>
      <c r="G680" s="74"/>
      <c r="H680" s="74"/>
      <c r="I680" s="71"/>
    </row>
    <row r="681" spans="1:9" x14ac:dyDescent="0.35">
      <c r="A681" s="106">
        <v>1341</v>
      </c>
      <c r="B681" s="106" t="s">
        <v>831</v>
      </c>
      <c r="C681" s="107">
        <v>21.9</v>
      </c>
      <c r="D681" s="67">
        <f>IF(Table1[[#This Row],[FSR1]]="",NA(),Table1[[#This Row],[FSR1]])</f>
        <v>21.9</v>
      </c>
      <c r="G681" s="74"/>
      <c r="H681" s="74"/>
      <c r="I681" s="71"/>
    </row>
    <row r="682" spans="1:9" x14ac:dyDescent="0.35">
      <c r="A682" s="106">
        <v>1342</v>
      </c>
      <c r="B682" s="106" t="s">
        <v>391</v>
      </c>
      <c r="C682" s="107">
        <v>19.399999999999999</v>
      </c>
      <c r="D682" s="67">
        <f>IF(Table1[[#This Row],[FSR1]]="",NA(),Table1[[#This Row],[FSR1]])</f>
        <v>19.399999999999999</v>
      </c>
      <c r="G682" s="74"/>
      <c r="H682" s="74"/>
      <c r="I682" s="71"/>
    </row>
    <row r="683" spans="1:9" x14ac:dyDescent="0.35">
      <c r="A683" s="106">
        <v>1343</v>
      </c>
      <c r="B683" s="106" t="s">
        <v>832</v>
      </c>
      <c r="C683" s="107">
        <v>21.3</v>
      </c>
      <c r="D683" s="67">
        <f>IF(Table1[[#This Row],[FSR1]]="",NA(),Table1[[#This Row],[FSR1]])</f>
        <v>21.3</v>
      </c>
      <c r="G683" s="74"/>
      <c r="H683" s="74"/>
      <c r="I683" s="71"/>
    </row>
    <row r="684" spans="1:9" x14ac:dyDescent="0.35">
      <c r="A684" s="106">
        <v>1344</v>
      </c>
      <c r="B684" s="106" t="s">
        <v>392</v>
      </c>
      <c r="C684" s="107">
        <v>20.8</v>
      </c>
      <c r="D684" s="67">
        <f>IF(Table1[[#This Row],[FSR1]]="",NA(),Table1[[#This Row],[FSR1]])</f>
        <v>20.8</v>
      </c>
      <c r="G684" s="74"/>
      <c r="H684" s="74"/>
      <c r="I684" s="71"/>
    </row>
    <row r="685" spans="1:9" x14ac:dyDescent="0.35">
      <c r="A685" s="106">
        <v>1345</v>
      </c>
      <c r="B685" s="106" t="s">
        <v>833</v>
      </c>
      <c r="C685" s="107">
        <v>22.8</v>
      </c>
      <c r="D685" s="67">
        <f>IF(Table1[[#This Row],[FSR1]]="",NA(),Table1[[#This Row],[FSR1]])</f>
        <v>22.8</v>
      </c>
      <c r="G685" s="74"/>
      <c r="H685" s="74"/>
      <c r="I685" s="71"/>
    </row>
    <row r="686" spans="1:9" x14ac:dyDescent="0.35">
      <c r="A686" s="106">
        <v>1346</v>
      </c>
      <c r="B686" s="106" t="s">
        <v>437</v>
      </c>
      <c r="C686" s="107">
        <v>19</v>
      </c>
      <c r="D686" s="67">
        <f>IF(Table1[[#This Row],[FSR1]]="",NA(),Table1[[#This Row],[FSR1]])</f>
        <v>19</v>
      </c>
      <c r="G686" s="74"/>
      <c r="H686" s="74"/>
      <c r="I686" s="71"/>
    </row>
    <row r="687" spans="1:9" x14ac:dyDescent="0.35">
      <c r="A687" s="106">
        <v>1347</v>
      </c>
      <c r="B687" s="106" t="s">
        <v>834</v>
      </c>
      <c r="C687" s="107">
        <v>21.3</v>
      </c>
      <c r="D687" s="67">
        <f>IF(Table1[[#This Row],[FSR1]]="",NA(),Table1[[#This Row],[FSR1]])</f>
        <v>21.3</v>
      </c>
      <c r="G687" s="74"/>
      <c r="H687" s="74"/>
      <c r="I687" s="71"/>
    </row>
    <row r="688" spans="1:9" x14ac:dyDescent="0.35">
      <c r="A688" s="106">
        <v>1349</v>
      </c>
      <c r="B688" s="106" t="s">
        <v>393</v>
      </c>
      <c r="C688" s="107">
        <v>23</v>
      </c>
      <c r="D688" s="67">
        <f>IF(Table1[[#This Row],[FSR1]]="",NA(),Table1[[#This Row],[FSR1]])</f>
        <v>23</v>
      </c>
      <c r="G688" s="74"/>
      <c r="H688" s="74"/>
      <c r="I688" s="71"/>
    </row>
    <row r="689" spans="1:9" x14ac:dyDescent="0.35">
      <c r="A689" s="106">
        <v>1350</v>
      </c>
      <c r="B689" s="106" t="s">
        <v>394</v>
      </c>
      <c r="C689" s="107">
        <v>29.5</v>
      </c>
      <c r="D689" s="67">
        <f>IF(Table1[[#This Row],[FSR1]]="",NA(),Table1[[#This Row],[FSR1]])</f>
        <v>29.5</v>
      </c>
      <c r="G689" s="74"/>
      <c r="H689" s="74"/>
      <c r="I689" s="71"/>
    </row>
    <row r="690" spans="1:9" x14ac:dyDescent="0.35">
      <c r="A690" s="106">
        <v>1351</v>
      </c>
      <c r="B690" s="106" t="s">
        <v>835</v>
      </c>
      <c r="C690" s="107">
        <v>28.4</v>
      </c>
      <c r="D690" s="67">
        <f>IF(Table1[[#This Row],[FSR1]]="",NA(),Table1[[#This Row],[FSR1]])</f>
        <v>28.4</v>
      </c>
      <c r="G690" s="74"/>
      <c r="H690" s="74"/>
      <c r="I690" s="71"/>
    </row>
    <row r="691" spans="1:9" x14ac:dyDescent="0.35">
      <c r="A691" s="106">
        <v>1352</v>
      </c>
      <c r="B691" s="106" t="s">
        <v>836</v>
      </c>
      <c r="C691" s="107">
        <v>20.3</v>
      </c>
      <c r="D691" s="67">
        <f>IF(Table1[[#This Row],[FSR1]]="",NA(),Table1[[#This Row],[FSR1]])</f>
        <v>20.3</v>
      </c>
      <c r="G691" s="74"/>
      <c r="H691" s="74"/>
      <c r="I691" s="71"/>
    </row>
    <row r="692" spans="1:9" x14ac:dyDescent="0.35">
      <c r="A692" s="106">
        <v>1353</v>
      </c>
      <c r="B692" s="106" t="s">
        <v>395</v>
      </c>
      <c r="C692" s="107">
        <v>18.7</v>
      </c>
      <c r="D692" s="67">
        <f>IF(Table1[[#This Row],[FSR1]]="",NA(),Table1[[#This Row],[FSR1]])</f>
        <v>18.7</v>
      </c>
      <c r="G692" s="74"/>
      <c r="H692" s="74"/>
      <c r="I692" s="71"/>
    </row>
    <row r="693" spans="1:9" x14ac:dyDescent="0.35">
      <c r="A693" s="106">
        <v>1354</v>
      </c>
      <c r="B693" s="106" t="s">
        <v>837</v>
      </c>
      <c r="C693" s="107">
        <v>20.3</v>
      </c>
      <c r="D693" s="67">
        <f>IF(Table1[[#This Row],[FSR1]]="",NA(),Table1[[#This Row],[FSR1]])</f>
        <v>20.3</v>
      </c>
      <c r="G693" s="74"/>
      <c r="H693" s="74"/>
      <c r="I693" s="71"/>
    </row>
    <row r="694" spans="1:9" x14ac:dyDescent="0.35">
      <c r="A694" s="106">
        <v>1355</v>
      </c>
      <c r="B694" s="106" t="s">
        <v>396</v>
      </c>
      <c r="C694" s="107">
        <v>20</v>
      </c>
      <c r="D694" s="67">
        <f>IF(Table1[[#This Row],[FSR1]]="",NA(),Table1[[#This Row],[FSR1]])</f>
        <v>20</v>
      </c>
      <c r="G694" s="74"/>
      <c r="H694" s="74"/>
      <c r="I694" s="71"/>
    </row>
    <row r="695" spans="1:9" x14ac:dyDescent="0.35">
      <c r="A695" s="106">
        <v>1356</v>
      </c>
      <c r="B695" s="106" t="s">
        <v>397</v>
      </c>
      <c r="C695" s="107">
        <v>21.3</v>
      </c>
      <c r="D695" s="67">
        <f>IF(Table1[[#This Row],[FSR1]]="",NA(),Table1[[#This Row],[FSR1]])</f>
        <v>21.3</v>
      </c>
      <c r="G695" s="74"/>
      <c r="H695" s="74"/>
      <c r="I695" s="71"/>
    </row>
    <row r="696" spans="1:9" x14ac:dyDescent="0.35">
      <c r="A696" s="106">
        <v>1357</v>
      </c>
      <c r="B696" s="106" t="s">
        <v>838</v>
      </c>
      <c r="C696" s="107">
        <v>20.5</v>
      </c>
      <c r="D696" s="67">
        <f>IF(Table1[[#This Row],[FSR1]]="",NA(),Table1[[#This Row],[FSR1]])</f>
        <v>20.5</v>
      </c>
      <c r="G696" s="74"/>
      <c r="H696" s="74"/>
      <c r="I696" s="71"/>
    </row>
    <row r="697" spans="1:9" x14ac:dyDescent="0.35">
      <c r="A697" s="106">
        <v>1358</v>
      </c>
      <c r="B697" s="106" t="s">
        <v>839</v>
      </c>
      <c r="C697" s="107">
        <v>21.9</v>
      </c>
      <c r="D697" s="67">
        <f>IF(Table1[[#This Row],[FSR1]]="",NA(),Table1[[#This Row],[FSR1]])</f>
        <v>21.9</v>
      </c>
      <c r="G697" s="74"/>
      <c r="H697" s="74"/>
      <c r="I697" s="71"/>
    </row>
    <row r="698" spans="1:9" x14ac:dyDescent="0.35">
      <c r="A698" s="106">
        <v>1359</v>
      </c>
      <c r="B698" s="106" t="s">
        <v>840</v>
      </c>
      <c r="C698" s="107">
        <v>20.5</v>
      </c>
      <c r="D698" s="67">
        <f>IF(Table1[[#This Row],[FSR1]]="",NA(),Table1[[#This Row],[FSR1]])</f>
        <v>20.5</v>
      </c>
      <c r="G698" s="74"/>
      <c r="H698" s="74"/>
      <c r="I698" s="71"/>
    </row>
    <row r="699" spans="1:9" x14ac:dyDescent="0.35">
      <c r="A699" s="106">
        <v>1360</v>
      </c>
      <c r="B699" s="106" t="s">
        <v>841</v>
      </c>
      <c r="C699" s="107">
        <v>21.1</v>
      </c>
      <c r="D699" s="67">
        <f>IF(Table1[[#This Row],[FSR1]]="",NA(),Table1[[#This Row],[FSR1]])</f>
        <v>21.1</v>
      </c>
      <c r="G699" s="74"/>
      <c r="H699" s="74"/>
      <c r="I699" s="71"/>
    </row>
    <row r="700" spans="1:9" x14ac:dyDescent="0.35">
      <c r="A700" s="106">
        <v>1361</v>
      </c>
      <c r="B700" s="106" t="s">
        <v>842</v>
      </c>
      <c r="C700" s="107">
        <v>21.3</v>
      </c>
      <c r="D700" s="67">
        <f>IF(Table1[[#This Row],[FSR1]]="",NA(),Table1[[#This Row],[FSR1]])</f>
        <v>21.3</v>
      </c>
      <c r="G700" s="74"/>
      <c r="H700" s="74"/>
      <c r="I700" s="71"/>
    </row>
    <row r="701" spans="1:9" x14ac:dyDescent="0.35">
      <c r="A701" s="106">
        <v>1362</v>
      </c>
      <c r="B701" s="106" t="s">
        <v>438</v>
      </c>
      <c r="C701" s="107">
        <v>20.3</v>
      </c>
      <c r="D701" s="67">
        <f>IF(Table1[[#This Row],[FSR1]]="",NA(),Table1[[#This Row],[FSR1]])</f>
        <v>20.3</v>
      </c>
      <c r="G701" s="74"/>
      <c r="H701" s="74"/>
      <c r="I701" s="71"/>
    </row>
    <row r="702" spans="1:9" x14ac:dyDescent="0.35">
      <c r="A702" s="106">
        <v>1364</v>
      </c>
      <c r="B702" s="106" t="s">
        <v>439</v>
      </c>
      <c r="C702" s="107">
        <v>20.5</v>
      </c>
      <c r="D702" s="67">
        <f>IF(Table1[[#This Row],[FSR1]]="",NA(),Table1[[#This Row],[FSR1]])</f>
        <v>20.5</v>
      </c>
      <c r="G702" s="74"/>
      <c r="H702" s="74"/>
      <c r="I702" s="71"/>
    </row>
    <row r="703" spans="1:9" x14ac:dyDescent="0.35">
      <c r="A703" s="106">
        <v>1365</v>
      </c>
      <c r="B703" s="106" t="s">
        <v>440</v>
      </c>
      <c r="C703" s="107">
        <v>20.9</v>
      </c>
      <c r="D703" s="67">
        <f>IF(Table1[[#This Row],[FSR1]]="",NA(),Table1[[#This Row],[FSR1]])</f>
        <v>20.9</v>
      </c>
      <c r="G703" s="74"/>
      <c r="H703" s="74"/>
      <c r="I703" s="71"/>
    </row>
    <row r="704" spans="1:9" x14ac:dyDescent="0.35">
      <c r="A704" s="106">
        <v>1366</v>
      </c>
      <c r="B704" s="106" t="s">
        <v>843</v>
      </c>
      <c r="C704" s="107">
        <v>20.9</v>
      </c>
      <c r="D704" s="67">
        <f>IF(Table1[[#This Row],[FSR1]]="",NA(),Table1[[#This Row],[FSR1]])</f>
        <v>20.9</v>
      </c>
      <c r="G704" s="74"/>
      <c r="H704" s="74"/>
      <c r="I704" s="71"/>
    </row>
    <row r="705" spans="1:9" x14ac:dyDescent="0.35">
      <c r="A705" s="106">
        <v>1367</v>
      </c>
      <c r="B705" s="106" t="s">
        <v>441</v>
      </c>
      <c r="C705" s="107">
        <v>26.8</v>
      </c>
      <c r="D705" s="67">
        <f>IF(Table1[[#This Row],[FSR1]]="",NA(),Table1[[#This Row],[FSR1]])</f>
        <v>26.8</v>
      </c>
      <c r="G705" s="74"/>
      <c r="H705" s="74"/>
      <c r="I705" s="71"/>
    </row>
    <row r="706" spans="1:9" x14ac:dyDescent="0.35">
      <c r="A706" s="106">
        <v>1368</v>
      </c>
      <c r="B706" s="106" t="s">
        <v>478</v>
      </c>
      <c r="C706" s="107">
        <v>21.3</v>
      </c>
      <c r="D706" s="67">
        <f>IF(Table1[[#This Row],[FSR1]]="",NA(),Table1[[#This Row],[FSR1]])</f>
        <v>21.3</v>
      </c>
      <c r="G706" s="74"/>
      <c r="H706" s="74"/>
      <c r="I706" s="71"/>
    </row>
    <row r="707" spans="1:9" x14ac:dyDescent="0.35">
      <c r="A707" s="106">
        <v>1370</v>
      </c>
      <c r="B707" s="106" t="s">
        <v>897</v>
      </c>
      <c r="C707" s="107">
        <v>21.9</v>
      </c>
      <c r="D707" s="67">
        <f>IF(Table1[[#This Row],[FSR1]]="",NA(),Table1[[#This Row],[FSR1]])</f>
        <v>21.9</v>
      </c>
      <c r="G707" s="74"/>
      <c r="H707" s="74"/>
      <c r="I707" s="71"/>
    </row>
    <row r="708" spans="1:9" x14ac:dyDescent="0.35">
      <c r="A708" s="106">
        <v>1371</v>
      </c>
      <c r="B708" s="106" t="s">
        <v>479</v>
      </c>
      <c r="C708" s="107">
        <v>20.399999999999999</v>
      </c>
      <c r="D708" s="67">
        <f>IF(Table1[[#This Row],[FSR1]]="",NA(),Table1[[#This Row],[FSR1]])</f>
        <v>20.399999999999999</v>
      </c>
      <c r="G708" s="74"/>
      <c r="H708" s="74"/>
      <c r="I708" s="71"/>
    </row>
    <row r="709" spans="1:9" x14ac:dyDescent="0.35">
      <c r="A709" s="106">
        <v>1372</v>
      </c>
      <c r="B709" s="106" t="s">
        <v>844</v>
      </c>
      <c r="C709" s="107">
        <v>20.399999999999999</v>
      </c>
      <c r="D709" s="67">
        <f>IF(Table1[[#This Row],[FSR1]]="",NA(),Table1[[#This Row],[FSR1]])</f>
        <v>20.399999999999999</v>
      </c>
      <c r="G709" s="74"/>
      <c r="H709" s="74"/>
      <c r="I709" s="71"/>
    </row>
    <row r="710" spans="1:9" x14ac:dyDescent="0.35">
      <c r="A710" s="106">
        <v>1374</v>
      </c>
      <c r="B710" s="106" t="s">
        <v>461</v>
      </c>
      <c r="C710" s="107">
        <v>25.5</v>
      </c>
      <c r="D710" s="67">
        <f>IF(Table1[[#This Row],[FSR1]]="",NA(),Table1[[#This Row],[FSR1]])</f>
        <v>25.5</v>
      </c>
      <c r="G710" s="74"/>
      <c r="H710" s="74"/>
      <c r="I710" s="71"/>
    </row>
    <row r="711" spans="1:9" x14ac:dyDescent="0.35">
      <c r="A711" s="106">
        <v>1375</v>
      </c>
      <c r="B711" s="106" t="s">
        <v>845</v>
      </c>
      <c r="C711" s="107">
        <v>20.3</v>
      </c>
      <c r="D711" s="67">
        <f>IF(Table1[[#This Row],[FSR1]]="",NA(),Table1[[#This Row],[FSR1]])</f>
        <v>20.3</v>
      </c>
      <c r="G711" s="74"/>
      <c r="H711" s="74"/>
      <c r="I711" s="71"/>
    </row>
    <row r="712" spans="1:9" x14ac:dyDescent="0.35">
      <c r="A712" s="106">
        <v>1376</v>
      </c>
      <c r="B712" s="106" t="s">
        <v>462</v>
      </c>
      <c r="C712" s="107">
        <v>22.4</v>
      </c>
      <c r="D712" s="67">
        <f>IF(Table1[[#This Row],[FSR1]]="",NA(),Table1[[#This Row],[FSR1]])</f>
        <v>22.4</v>
      </c>
      <c r="G712" s="74"/>
      <c r="H712" s="74"/>
      <c r="I712" s="71"/>
    </row>
    <row r="713" spans="1:9" x14ac:dyDescent="0.35">
      <c r="A713" s="106">
        <v>1377</v>
      </c>
      <c r="B713" s="106" t="s">
        <v>846</v>
      </c>
      <c r="C713" s="107">
        <v>19.600000000000001</v>
      </c>
      <c r="D713" s="67">
        <f>IF(Table1[[#This Row],[FSR1]]="",NA(),Table1[[#This Row],[FSR1]])</f>
        <v>19.600000000000001</v>
      </c>
      <c r="G713" s="74"/>
      <c r="H713" s="74"/>
      <c r="I713" s="71"/>
    </row>
    <row r="714" spans="1:9" x14ac:dyDescent="0.35">
      <c r="A714" s="106">
        <v>1378</v>
      </c>
      <c r="B714" s="106" t="s">
        <v>847</v>
      </c>
      <c r="C714" s="107">
        <v>21</v>
      </c>
      <c r="D714" s="67">
        <f>IF(Table1[[#This Row],[FSR1]]="",NA(),Table1[[#This Row],[FSR1]])</f>
        <v>21</v>
      </c>
      <c r="G714" s="74"/>
      <c r="H714" s="74"/>
      <c r="I714" s="71"/>
    </row>
    <row r="715" spans="1:9" x14ac:dyDescent="0.35">
      <c r="A715" s="106">
        <v>1380</v>
      </c>
      <c r="B715" s="106" t="s">
        <v>480</v>
      </c>
      <c r="C715" s="107">
        <v>19.3</v>
      </c>
      <c r="D715" s="67">
        <f>IF(Table1[[#This Row],[FSR1]]="",NA(),Table1[[#This Row],[FSR1]])</f>
        <v>19.3</v>
      </c>
      <c r="G715" s="74"/>
      <c r="H715" s="74"/>
      <c r="I715" s="71"/>
    </row>
    <row r="716" spans="1:9" x14ac:dyDescent="0.35">
      <c r="A716" s="106">
        <v>1381</v>
      </c>
      <c r="B716" s="106" t="s">
        <v>481</v>
      </c>
      <c r="C716" s="107">
        <v>21.3</v>
      </c>
      <c r="D716" s="67">
        <f>IF(Table1[[#This Row],[FSR1]]="",NA(),Table1[[#This Row],[FSR1]])</f>
        <v>21.3</v>
      </c>
      <c r="G716" s="74"/>
      <c r="H716" s="74"/>
      <c r="I716" s="71"/>
    </row>
    <row r="717" spans="1:9" x14ac:dyDescent="0.35">
      <c r="A717" s="106">
        <v>1382</v>
      </c>
      <c r="B717" s="106" t="s">
        <v>482</v>
      </c>
      <c r="C717" s="107">
        <v>21.3</v>
      </c>
      <c r="D717" s="67">
        <f>IF(Table1[[#This Row],[FSR1]]="",NA(),Table1[[#This Row],[FSR1]])</f>
        <v>21.3</v>
      </c>
      <c r="G717" s="74"/>
      <c r="H717" s="74"/>
      <c r="I717" s="71"/>
    </row>
    <row r="718" spans="1:9" x14ac:dyDescent="0.35">
      <c r="A718" s="106">
        <v>1383</v>
      </c>
      <c r="B718" s="106" t="s">
        <v>848</v>
      </c>
      <c r="C718" s="107">
        <v>21.3</v>
      </c>
      <c r="D718" s="67">
        <f>IF(Table1[[#This Row],[FSR1]]="",NA(),Table1[[#This Row],[FSR1]])</f>
        <v>21.3</v>
      </c>
      <c r="G718" s="74"/>
      <c r="H718" s="74"/>
      <c r="I718" s="71"/>
    </row>
    <row r="719" spans="1:9" x14ac:dyDescent="0.35">
      <c r="A719" s="106">
        <v>1385</v>
      </c>
      <c r="B719" s="106" t="s">
        <v>849</v>
      </c>
      <c r="C719" s="107">
        <v>20.9</v>
      </c>
      <c r="D719" s="67">
        <f>IF(Table1[[#This Row],[FSR1]]="",NA(),Table1[[#This Row],[FSR1]])</f>
        <v>20.9</v>
      </c>
      <c r="G719" s="74"/>
      <c r="H719" s="74"/>
      <c r="I719" s="71"/>
    </row>
    <row r="720" spans="1:9" x14ac:dyDescent="0.35">
      <c r="A720" s="106">
        <v>1386</v>
      </c>
      <c r="B720" s="106" t="s">
        <v>850</v>
      </c>
      <c r="C720" s="107">
        <v>21.3</v>
      </c>
      <c r="D720" s="67">
        <f>IF(Table1[[#This Row],[FSR1]]="",NA(),Table1[[#This Row],[FSR1]])</f>
        <v>21.3</v>
      </c>
      <c r="G720" s="74"/>
      <c r="H720" s="74"/>
      <c r="I720" s="71"/>
    </row>
    <row r="721" spans="1:9" x14ac:dyDescent="0.35">
      <c r="A721" s="106">
        <v>1387</v>
      </c>
      <c r="B721" s="106" t="s">
        <v>851</v>
      </c>
      <c r="C721" s="107">
        <v>21.3</v>
      </c>
      <c r="D721" s="67">
        <f>IF(Table1[[#This Row],[FSR1]]="",NA(),Table1[[#This Row],[FSR1]])</f>
        <v>21.3</v>
      </c>
      <c r="G721" s="74"/>
      <c r="H721" s="74"/>
      <c r="I721" s="71"/>
    </row>
    <row r="722" spans="1:9" x14ac:dyDescent="0.35">
      <c r="A722" s="106">
        <v>1388</v>
      </c>
      <c r="B722" s="106" t="s">
        <v>483</v>
      </c>
      <c r="C722" s="107">
        <v>18</v>
      </c>
      <c r="D722" s="67">
        <f>IF(Table1[[#This Row],[FSR1]]="",NA(),Table1[[#This Row],[FSR1]])</f>
        <v>18</v>
      </c>
      <c r="G722" s="74"/>
      <c r="H722" s="74"/>
      <c r="I722" s="71"/>
    </row>
    <row r="723" spans="1:9" x14ac:dyDescent="0.35">
      <c r="A723" s="106">
        <v>1389</v>
      </c>
      <c r="B723" s="106" t="s">
        <v>571</v>
      </c>
      <c r="C723" s="107">
        <v>26.7</v>
      </c>
      <c r="D723" s="67">
        <f>IF(Table1[[#This Row],[FSR1]]="",NA(),Table1[[#This Row],[FSR1]])</f>
        <v>26.7</v>
      </c>
      <c r="G723" s="74"/>
      <c r="H723" s="74"/>
      <c r="I723" s="71"/>
    </row>
    <row r="724" spans="1:9" x14ac:dyDescent="0.35">
      <c r="A724" s="106">
        <v>1390</v>
      </c>
      <c r="B724" s="106" t="s">
        <v>484</v>
      </c>
      <c r="C724" s="107">
        <v>23</v>
      </c>
      <c r="D724" s="67">
        <f>IF(Table1[[#This Row],[FSR1]]="",NA(),Table1[[#This Row],[FSR1]])</f>
        <v>23</v>
      </c>
      <c r="G724" s="74"/>
      <c r="H724" s="74"/>
      <c r="I724" s="71"/>
    </row>
    <row r="725" spans="1:9" x14ac:dyDescent="0.35">
      <c r="A725" s="106">
        <v>1391</v>
      </c>
      <c r="B725" s="106" t="s">
        <v>485</v>
      </c>
      <c r="C725" s="107">
        <v>18.5</v>
      </c>
      <c r="D725" s="67">
        <f>IF(Table1[[#This Row],[FSR1]]="",NA(),Table1[[#This Row],[FSR1]])</f>
        <v>18.5</v>
      </c>
      <c r="G725" s="74"/>
      <c r="H725" s="74"/>
      <c r="I725" s="71"/>
    </row>
    <row r="726" spans="1:9" x14ac:dyDescent="0.35">
      <c r="A726" s="106">
        <v>1392</v>
      </c>
      <c r="B726" s="106" t="s">
        <v>852</v>
      </c>
      <c r="C726" s="107">
        <v>19.899999999999999</v>
      </c>
      <c r="D726" s="67">
        <f>IF(Table1[[#This Row],[FSR1]]="",NA(),Table1[[#This Row],[FSR1]])</f>
        <v>19.899999999999999</v>
      </c>
      <c r="G726" s="74"/>
      <c r="H726" s="74"/>
      <c r="I726" s="71"/>
    </row>
    <row r="727" spans="1:9" x14ac:dyDescent="0.35">
      <c r="A727" s="106">
        <v>1393</v>
      </c>
      <c r="B727" s="106" t="s">
        <v>486</v>
      </c>
      <c r="C727" s="107">
        <v>20.2</v>
      </c>
      <c r="D727" s="67">
        <f>IF(Table1[[#This Row],[FSR1]]="",NA(),Table1[[#This Row],[FSR1]])</f>
        <v>20.2</v>
      </c>
      <c r="G727" s="74"/>
      <c r="H727" s="74"/>
      <c r="I727" s="71"/>
    </row>
    <row r="728" spans="1:9" x14ac:dyDescent="0.35">
      <c r="A728" s="106">
        <v>1394</v>
      </c>
      <c r="B728" s="106" t="s">
        <v>542</v>
      </c>
      <c r="C728" s="107">
        <v>21.7</v>
      </c>
      <c r="D728" s="67">
        <f>IF(Table1[[#This Row],[FSR1]]="",NA(),Table1[[#This Row],[FSR1]])</f>
        <v>21.7</v>
      </c>
      <c r="G728" s="74"/>
      <c r="H728" s="74"/>
      <c r="I728" s="71"/>
    </row>
    <row r="729" spans="1:9" x14ac:dyDescent="0.35">
      <c r="A729" s="106">
        <v>1395</v>
      </c>
      <c r="B729" s="106" t="s">
        <v>572</v>
      </c>
      <c r="C729" s="107">
        <v>21.7</v>
      </c>
      <c r="D729" s="67">
        <f>IF(Table1[[#This Row],[FSR1]]="",NA(),Table1[[#This Row],[FSR1]])</f>
        <v>21.7</v>
      </c>
      <c r="G729" s="74"/>
      <c r="H729" s="74"/>
      <c r="I729" s="71"/>
    </row>
    <row r="730" spans="1:9" x14ac:dyDescent="0.35">
      <c r="A730" s="106">
        <v>1396</v>
      </c>
      <c r="B730" s="106" t="s">
        <v>853</v>
      </c>
      <c r="C730" s="107" t="s">
        <v>894</v>
      </c>
      <c r="D730" s="67" t="str">
        <f>IF(Table1[[#This Row],[FSR1]]="",NA(),Table1[[#This Row],[FSR1]])</f>
        <v>TBC</v>
      </c>
      <c r="G730" s="74"/>
      <c r="H730" s="74"/>
      <c r="I730" s="71"/>
    </row>
    <row r="731" spans="1:9" x14ac:dyDescent="0.35">
      <c r="A731" s="106">
        <v>1397</v>
      </c>
      <c r="B731" s="106" t="s">
        <v>854</v>
      </c>
      <c r="C731" s="107">
        <v>21.9</v>
      </c>
      <c r="D731" s="67">
        <f>IF(Table1[[#This Row],[FSR1]]="",NA(),Table1[[#This Row],[FSR1]])</f>
        <v>21.9</v>
      </c>
      <c r="G731" s="74"/>
      <c r="H731" s="74"/>
      <c r="I731" s="71"/>
    </row>
    <row r="732" spans="1:9" x14ac:dyDescent="0.35">
      <c r="A732" s="106">
        <v>1398</v>
      </c>
      <c r="B732" s="106" t="s">
        <v>487</v>
      </c>
      <c r="C732" s="107">
        <v>19.899999999999999</v>
      </c>
      <c r="D732" s="67">
        <f>IF(Table1[[#This Row],[FSR1]]="",NA(),Table1[[#This Row],[FSR1]])</f>
        <v>19.899999999999999</v>
      </c>
      <c r="G732" s="74"/>
      <c r="H732" s="74"/>
      <c r="I732" s="71"/>
    </row>
    <row r="733" spans="1:9" x14ac:dyDescent="0.35">
      <c r="A733" s="106">
        <v>1400</v>
      </c>
      <c r="B733" s="106" t="s">
        <v>488</v>
      </c>
      <c r="C733" s="107">
        <v>24.1</v>
      </c>
      <c r="D733" s="67">
        <f>IF(Table1[[#This Row],[FSR1]]="",NA(),Table1[[#This Row],[FSR1]])</f>
        <v>24.1</v>
      </c>
      <c r="G733" s="74"/>
      <c r="H733" s="74"/>
      <c r="I733" s="71"/>
    </row>
    <row r="734" spans="1:9" x14ac:dyDescent="0.35">
      <c r="A734" s="106">
        <v>1401</v>
      </c>
      <c r="B734" s="106" t="s">
        <v>489</v>
      </c>
      <c r="C734" s="107">
        <v>26.6</v>
      </c>
      <c r="D734" s="67">
        <f>IF(Table1[[#This Row],[FSR1]]="",NA(),Table1[[#This Row],[FSR1]])</f>
        <v>26.6</v>
      </c>
      <c r="G734" s="74"/>
      <c r="H734" s="74"/>
      <c r="I734" s="71"/>
    </row>
    <row r="735" spans="1:9" x14ac:dyDescent="0.35">
      <c r="A735" s="106">
        <v>1402</v>
      </c>
      <c r="B735" s="106" t="s">
        <v>855</v>
      </c>
      <c r="C735" s="107">
        <v>20.399999999999999</v>
      </c>
      <c r="D735" s="67">
        <f>IF(Table1[[#This Row],[FSR1]]="",NA(),Table1[[#This Row],[FSR1]])</f>
        <v>20.399999999999999</v>
      </c>
      <c r="G735" s="74"/>
      <c r="H735" s="74"/>
      <c r="I735" s="71"/>
    </row>
    <row r="736" spans="1:9" x14ac:dyDescent="0.35">
      <c r="A736" s="106">
        <v>1403</v>
      </c>
      <c r="B736" s="106" t="s">
        <v>856</v>
      </c>
      <c r="C736" s="107">
        <v>21.3</v>
      </c>
      <c r="D736" s="67">
        <f>IF(Table1[[#This Row],[FSR1]]="",NA(),Table1[[#This Row],[FSR1]])</f>
        <v>21.3</v>
      </c>
      <c r="G736" s="74"/>
      <c r="H736" s="74"/>
      <c r="I736" s="71"/>
    </row>
    <row r="737" spans="1:9" x14ac:dyDescent="0.35">
      <c r="A737" s="106">
        <v>1404</v>
      </c>
      <c r="B737" s="106" t="s">
        <v>543</v>
      </c>
      <c r="C737" s="107">
        <v>21</v>
      </c>
      <c r="D737" s="67">
        <f>IF(Table1[[#This Row],[FSR1]]="",NA(),Table1[[#This Row],[FSR1]])</f>
        <v>21</v>
      </c>
      <c r="G737" s="74"/>
      <c r="H737" s="74"/>
      <c r="I737" s="71"/>
    </row>
    <row r="738" spans="1:9" x14ac:dyDescent="0.35">
      <c r="A738" s="106">
        <v>1405</v>
      </c>
      <c r="B738" s="106" t="s">
        <v>857</v>
      </c>
      <c r="C738" s="107">
        <v>19.5</v>
      </c>
      <c r="D738" s="67">
        <f>IF(Table1[[#This Row],[FSR1]]="",NA(),Table1[[#This Row],[FSR1]])</f>
        <v>19.5</v>
      </c>
      <c r="G738" s="74"/>
      <c r="H738" s="74"/>
      <c r="I738" s="71"/>
    </row>
    <row r="739" spans="1:9" x14ac:dyDescent="0.35">
      <c r="A739" s="106">
        <v>1406</v>
      </c>
      <c r="B739" s="106" t="s">
        <v>858</v>
      </c>
      <c r="C739" s="107">
        <v>19.5</v>
      </c>
      <c r="D739" s="67">
        <f>IF(Table1[[#This Row],[FSR1]]="",NA(),Table1[[#This Row],[FSR1]])</f>
        <v>19.5</v>
      </c>
      <c r="G739" s="74"/>
      <c r="H739" s="74"/>
      <c r="I739" s="71"/>
    </row>
    <row r="740" spans="1:9" x14ac:dyDescent="0.35">
      <c r="A740" s="106">
        <v>1407</v>
      </c>
      <c r="B740" s="106" t="s">
        <v>490</v>
      </c>
      <c r="C740" s="107">
        <v>25.8</v>
      </c>
      <c r="D740" s="67">
        <f>IF(Table1[[#This Row],[FSR1]]="",NA(),Table1[[#This Row],[FSR1]])</f>
        <v>25.8</v>
      </c>
      <c r="G740" s="74"/>
      <c r="H740" s="74"/>
      <c r="I740" s="71"/>
    </row>
    <row r="741" spans="1:9" x14ac:dyDescent="0.35">
      <c r="A741" s="106">
        <v>1408</v>
      </c>
      <c r="B741" s="106" t="s">
        <v>491</v>
      </c>
      <c r="C741" s="107">
        <v>20.399999999999999</v>
      </c>
      <c r="D741" s="67">
        <f>IF(Table1[[#This Row],[FSR1]]="",NA(),Table1[[#This Row],[FSR1]])</f>
        <v>20.399999999999999</v>
      </c>
      <c r="G741" s="74"/>
      <c r="H741" s="74"/>
      <c r="I741" s="71"/>
    </row>
    <row r="742" spans="1:9" x14ac:dyDescent="0.35">
      <c r="A742" s="106">
        <v>1409</v>
      </c>
      <c r="B742" s="106" t="s">
        <v>492</v>
      </c>
      <c r="C742" s="107">
        <v>21</v>
      </c>
      <c r="D742" s="67">
        <f>IF(Table1[[#This Row],[FSR1]]="",NA(),Table1[[#This Row],[FSR1]])</f>
        <v>21</v>
      </c>
      <c r="G742" s="74"/>
      <c r="H742" s="74"/>
      <c r="I742" s="71"/>
    </row>
    <row r="743" spans="1:9" x14ac:dyDescent="0.35">
      <c r="A743" s="106">
        <v>1410</v>
      </c>
      <c r="B743" s="106" t="s">
        <v>493</v>
      </c>
      <c r="C743" s="107">
        <v>20.3</v>
      </c>
      <c r="D743" s="67">
        <f>IF(Table1[[#This Row],[FSR1]]="",NA(),Table1[[#This Row],[FSR1]])</f>
        <v>20.3</v>
      </c>
      <c r="G743" s="74"/>
      <c r="H743" s="74"/>
      <c r="I743" s="71"/>
    </row>
    <row r="744" spans="1:9" x14ac:dyDescent="0.35">
      <c r="A744" s="106">
        <v>1413</v>
      </c>
      <c r="B744" s="106" t="s">
        <v>499</v>
      </c>
      <c r="C744" s="107">
        <v>27.9</v>
      </c>
      <c r="D744" s="67">
        <f>IF(Table1[[#This Row],[FSR1]]="",NA(),Table1[[#This Row],[FSR1]])</f>
        <v>27.9</v>
      </c>
      <c r="G744" s="74"/>
      <c r="H744" s="74"/>
      <c r="I744" s="71"/>
    </row>
    <row r="745" spans="1:9" x14ac:dyDescent="0.35">
      <c r="A745" s="106">
        <v>1414</v>
      </c>
      <c r="B745" s="106" t="s">
        <v>500</v>
      </c>
      <c r="C745" s="107">
        <v>27.9</v>
      </c>
      <c r="D745" s="67">
        <f>IF(Table1[[#This Row],[FSR1]]="",NA(),Table1[[#This Row],[FSR1]])</f>
        <v>27.9</v>
      </c>
      <c r="G745" s="74"/>
      <c r="H745" s="74"/>
      <c r="I745" s="71"/>
    </row>
    <row r="746" spans="1:9" x14ac:dyDescent="0.35">
      <c r="A746" s="106">
        <v>1415</v>
      </c>
      <c r="B746" s="106" t="s">
        <v>501</v>
      </c>
      <c r="C746" s="107">
        <v>27.9</v>
      </c>
      <c r="D746" s="67">
        <f>IF(Table1[[#This Row],[FSR1]]="",NA(),Table1[[#This Row],[FSR1]])</f>
        <v>27.9</v>
      </c>
      <c r="G746" s="74"/>
      <c r="H746" s="74"/>
      <c r="I746" s="71"/>
    </row>
    <row r="747" spans="1:9" x14ac:dyDescent="0.35">
      <c r="A747" s="106">
        <v>1416</v>
      </c>
      <c r="B747" s="106" t="s">
        <v>502</v>
      </c>
      <c r="C747" s="107">
        <v>27.9</v>
      </c>
      <c r="D747" s="67">
        <f>IF(Table1[[#This Row],[FSR1]]="",NA(),Table1[[#This Row],[FSR1]])</f>
        <v>27.9</v>
      </c>
      <c r="G747" s="74"/>
      <c r="H747" s="74"/>
      <c r="I747" s="71"/>
    </row>
    <row r="748" spans="1:9" x14ac:dyDescent="0.35">
      <c r="A748" s="106">
        <v>1417</v>
      </c>
      <c r="B748" s="106" t="s">
        <v>503</v>
      </c>
      <c r="C748" s="107">
        <v>27.9</v>
      </c>
      <c r="D748" s="67">
        <f>IF(Table1[[#This Row],[FSR1]]="",NA(),Table1[[#This Row],[FSR1]])</f>
        <v>27.9</v>
      </c>
      <c r="G748" s="74"/>
      <c r="H748" s="74"/>
      <c r="I748" s="71"/>
    </row>
    <row r="749" spans="1:9" x14ac:dyDescent="0.35">
      <c r="A749" s="106">
        <v>1418</v>
      </c>
      <c r="B749" s="106" t="s">
        <v>504</v>
      </c>
      <c r="C749" s="107">
        <v>27.9</v>
      </c>
      <c r="D749" s="67">
        <f>IF(Table1[[#This Row],[FSR1]]="",NA(),Table1[[#This Row],[FSR1]])</f>
        <v>27.9</v>
      </c>
      <c r="G749" s="74"/>
      <c r="H749" s="74"/>
      <c r="I749" s="71"/>
    </row>
    <row r="750" spans="1:9" x14ac:dyDescent="0.35">
      <c r="A750" s="106">
        <v>1419</v>
      </c>
      <c r="B750" s="106" t="s">
        <v>505</v>
      </c>
      <c r="C750" s="107">
        <v>27.9</v>
      </c>
      <c r="D750" s="67">
        <f>IF(Table1[[#This Row],[FSR1]]="",NA(),Table1[[#This Row],[FSR1]])</f>
        <v>27.9</v>
      </c>
      <c r="G750" s="74"/>
      <c r="H750" s="74"/>
      <c r="I750" s="71"/>
    </row>
    <row r="751" spans="1:9" x14ac:dyDescent="0.35">
      <c r="A751" s="106">
        <v>1420</v>
      </c>
      <c r="B751" s="106" t="s">
        <v>506</v>
      </c>
      <c r="C751" s="107">
        <v>27.9</v>
      </c>
      <c r="D751" s="67">
        <f>IF(Table1[[#This Row],[FSR1]]="",NA(),Table1[[#This Row],[FSR1]])</f>
        <v>27.9</v>
      </c>
      <c r="G751" s="74"/>
      <c r="H751" s="74"/>
      <c r="I751" s="71"/>
    </row>
    <row r="752" spans="1:9" x14ac:dyDescent="0.35">
      <c r="A752" s="106">
        <v>1421</v>
      </c>
      <c r="B752" s="106" t="s">
        <v>507</v>
      </c>
      <c r="C752" s="107">
        <v>27.9</v>
      </c>
      <c r="D752" s="67">
        <f>IF(Table1[[#This Row],[FSR1]]="",NA(),Table1[[#This Row],[FSR1]])</f>
        <v>27.9</v>
      </c>
      <c r="G752" s="74"/>
      <c r="H752" s="74"/>
      <c r="I752" s="71"/>
    </row>
    <row r="753" spans="1:9" x14ac:dyDescent="0.35">
      <c r="A753" s="106">
        <v>1422</v>
      </c>
      <c r="B753" s="106" t="s">
        <v>508</v>
      </c>
      <c r="C753" s="107">
        <v>27.9</v>
      </c>
      <c r="D753" s="67">
        <f>IF(Table1[[#This Row],[FSR1]]="",NA(),Table1[[#This Row],[FSR1]])</f>
        <v>27.9</v>
      </c>
      <c r="G753" s="74"/>
      <c r="H753" s="74"/>
      <c r="I753" s="71"/>
    </row>
    <row r="754" spans="1:9" x14ac:dyDescent="0.35">
      <c r="A754" s="106">
        <v>1423</v>
      </c>
      <c r="B754" s="106" t="s">
        <v>509</v>
      </c>
      <c r="C754" s="107">
        <v>27.9</v>
      </c>
      <c r="D754" s="67">
        <f>IF(Table1[[#This Row],[FSR1]]="",NA(),Table1[[#This Row],[FSR1]])</f>
        <v>27.9</v>
      </c>
      <c r="G754" s="74"/>
      <c r="H754" s="74"/>
      <c r="I754" s="71"/>
    </row>
    <row r="755" spans="1:9" x14ac:dyDescent="0.35">
      <c r="A755" s="106">
        <v>1424</v>
      </c>
      <c r="B755" s="106" t="s">
        <v>510</v>
      </c>
      <c r="C755" s="107">
        <v>27.9</v>
      </c>
      <c r="D755" s="67">
        <f>IF(Table1[[#This Row],[FSR1]]="",NA(),Table1[[#This Row],[FSR1]])</f>
        <v>27.9</v>
      </c>
      <c r="G755" s="74"/>
      <c r="H755" s="74"/>
      <c r="I755" s="71"/>
    </row>
    <row r="756" spans="1:9" x14ac:dyDescent="0.35">
      <c r="A756" s="106">
        <v>1425</v>
      </c>
      <c r="B756" s="106" t="s">
        <v>516</v>
      </c>
      <c r="C756" s="107">
        <v>21.1</v>
      </c>
      <c r="D756" s="67">
        <f>IF(Table1[[#This Row],[FSR1]]="",NA(),Table1[[#This Row],[FSR1]])</f>
        <v>21.1</v>
      </c>
      <c r="G756" s="74"/>
      <c r="H756" s="74"/>
      <c r="I756" s="71"/>
    </row>
    <row r="757" spans="1:9" x14ac:dyDescent="0.35">
      <c r="A757" s="106">
        <v>1426</v>
      </c>
      <c r="B757" s="106" t="s">
        <v>511</v>
      </c>
      <c r="C757" s="107">
        <v>20</v>
      </c>
      <c r="D757" s="67">
        <f>IF(Table1[[#This Row],[FSR1]]="",NA(),Table1[[#This Row],[FSR1]])</f>
        <v>20</v>
      </c>
      <c r="G757" s="74"/>
      <c r="H757" s="74"/>
      <c r="I757" s="71"/>
    </row>
    <row r="758" spans="1:9" x14ac:dyDescent="0.35">
      <c r="A758" s="106">
        <v>1427</v>
      </c>
      <c r="B758" s="106" t="s">
        <v>859</v>
      </c>
      <c r="C758" s="107">
        <v>21.7</v>
      </c>
      <c r="D758" s="67">
        <f>IF(Table1[[#This Row],[FSR1]]="",NA(),Table1[[#This Row],[FSR1]])</f>
        <v>21.7</v>
      </c>
      <c r="G758" s="74"/>
      <c r="H758" s="74"/>
      <c r="I758" s="71"/>
    </row>
    <row r="759" spans="1:9" x14ac:dyDescent="0.35">
      <c r="A759" s="106">
        <v>1428</v>
      </c>
      <c r="B759" s="106" t="s">
        <v>512</v>
      </c>
      <c r="C759" s="107">
        <v>21.7</v>
      </c>
      <c r="D759" s="67">
        <f>IF(Table1[[#This Row],[FSR1]]="",NA(),Table1[[#This Row],[FSR1]])</f>
        <v>21.7</v>
      </c>
      <c r="G759" s="74"/>
      <c r="H759" s="74"/>
      <c r="I759" s="71"/>
    </row>
    <row r="760" spans="1:9" x14ac:dyDescent="0.35">
      <c r="A760" s="106">
        <v>1429</v>
      </c>
      <c r="B760" s="106" t="s">
        <v>513</v>
      </c>
      <c r="C760" s="107">
        <v>21.8</v>
      </c>
      <c r="D760" s="67">
        <f>IF(Table1[[#This Row],[FSR1]]="",NA(),Table1[[#This Row],[FSR1]])</f>
        <v>21.8</v>
      </c>
      <c r="G760" s="74"/>
      <c r="H760" s="74"/>
      <c r="I760" s="71"/>
    </row>
    <row r="761" spans="1:9" x14ac:dyDescent="0.35">
      <c r="A761" s="106">
        <v>1430</v>
      </c>
      <c r="B761" s="106" t="s">
        <v>544</v>
      </c>
      <c r="C761" s="107">
        <v>20.9</v>
      </c>
      <c r="D761" s="67">
        <f>IF(Table1[[#This Row],[FSR1]]="",NA(),Table1[[#This Row],[FSR1]])</f>
        <v>20.9</v>
      </c>
      <c r="G761" s="74"/>
      <c r="H761" s="74"/>
      <c r="I761" s="71"/>
    </row>
    <row r="762" spans="1:9" x14ac:dyDescent="0.35">
      <c r="A762" s="106">
        <v>1431</v>
      </c>
      <c r="B762" s="106" t="s">
        <v>860</v>
      </c>
      <c r="C762" s="107">
        <v>21.1</v>
      </c>
      <c r="D762" s="67">
        <f>IF(Table1[[#This Row],[FSR1]]="",NA(),Table1[[#This Row],[FSR1]])</f>
        <v>21.1</v>
      </c>
      <c r="G762" s="74"/>
      <c r="H762" s="74"/>
      <c r="I762" s="71"/>
    </row>
    <row r="763" spans="1:9" x14ac:dyDescent="0.35">
      <c r="A763" s="106">
        <v>1432</v>
      </c>
      <c r="B763" s="106" t="s">
        <v>573</v>
      </c>
      <c r="C763" s="107">
        <v>21.5</v>
      </c>
      <c r="D763" s="67">
        <f>IF(Table1[[#This Row],[FSR1]]="",NA(),Table1[[#This Row],[FSR1]])</f>
        <v>21.5</v>
      </c>
      <c r="G763" s="74"/>
      <c r="H763" s="74"/>
      <c r="I763" s="71"/>
    </row>
    <row r="764" spans="1:9" x14ac:dyDescent="0.35">
      <c r="A764" s="106">
        <v>1434</v>
      </c>
      <c r="B764" s="106" t="s">
        <v>861</v>
      </c>
      <c r="C764" s="107">
        <v>20.5</v>
      </c>
      <c r="D764" s="67">
        <f>IF(Table1[[#This Row],[FSR1]]="",NA(),Table1[[#This Row],[FSR1]])</f>
        <v>20.5</v>
      </c>
      <c r="G764" s="74"/>
      <c r="H764" s="74"/>
      <c r="I764" s="71"/>
    </row>
    <row r="765" spans="1:9" x14ac:dyDescent="0.35">
      <c r="A765" s="106">
        <v>1435</v>
      </c>
      <c r="B765" s="106" t="s">
        <v>862</v>
      </c>
      <c r="C765" s="107">
        <v>20.5</v>
      </c>
      <c r="D765" s="67">
        <f>IF(Table1[[#This Row],[FSR1]]="",NA(),Table1[[#This Row],[FSR1]])</f>
        <v>20.5</v>
      </c>
      <c r="G765" s="74"/>
      <c r="H765" s="74"/>
      <c r="I765" s="71"/>
    </row>
    <row r="766" spans="1:9" x14ac:dyDescent="0.35">
      <c r="A766" s="106">
        <v>1436</v>
      </c>
      <c r="B766" s="106" t="s">
        <v>517</v>
      </c>
      <c r="C766" s="107">
        <v>20</v>
      </c>
      <c r="D766" s="67">
        <f>IF(Table1[[#This Row],[FSR1]]="",NA(),Table1[[#This Row],[FSR1]])</f>
        <v>20</v>
      </c>
      <c r="G766" s="74"/>
      <c r="H766" s="74"/>
      <c r="I766" s="71"/>
    </row>
    <row r="767" spans="1:9" x14ac:dyDescent="0.35">
      <c r="A767" s="106">
        <v>1437</v>
      </c>
      <c r="B767" s="106" t="s">
        <v>518</v>
      </c>
      <c r="C767" s="107">
        <v>18.5</v>
      </c>
      <c r="D767" s="67">
        <f>IF(Table1[[#This Row],[FSR1]]="",NA(),Table1[[#This Row],[FSR1]])</f>
        <v>18.5</v>
      </c>
      <c r="G767" s="74"/>
      <c r="H767" s="74"/>
      <c r="I767" s="71"/>
    </row>
    <row r="768" spans="1:9" x14ac:dyDescent="0.35">
      <c r="A768" s="106">
        <v>1438</v>
      </c>
      <c r="B768" s="106" t="s">
        <v>574</v>
      </c>
      <c r="C768" s="107">
        <v>18.5</v>
      </c>
      <c r="D768" s="67">
        <f>IF(Table1[[#This Row],[FSR1]]="",NA(),Table1[[#This Row],[FSR1]])</f>
        <v>18.5</v>
      </c>
      <c r="G768" s="74"/>
      <c r="H768" s="74"/>
      <c r="I768" s="71"/>
    </row>
    <row r="769" spans="1:9" x14ac:dyDescent="0.35">
      <c r="A769" s="106">
        <v>1440</v>
      </c>
      <c r="B769" s="106" t="s">
        <v>545</v>
      </c>
      <c r="C769" s="107">
        <v>18.600000000000001</v>
      </c>
      <c r="D769" s="67">
        <f>IF(Table1[[#This Row],[FSR1]]="",NA(),Table1[[#This Row],[FSR1]])</f>
        <v>18.600000000000001</v>
      </c>
      <c r="G769" s="74"/>
      <c r="H769" s="74"/>
      <c r="I769" s="71"/>
    </row>
    <row r="770" spans="1:9" x14ac:dyDescent="0.35">
      <c r="A770" s="106">
        <v>1441</v>
      </c>
      <c r="B770" s="106" t="s">
        <v>546</v>
      </c>
      <c r="C770" s="107">
        <v>19.899999999999999</v>
      </c>
      <c r="D770" s="67">
        <f>IF(Table1[[#This Row],[FSR1]]="",NA(),Table1[[#This Row],[FSR1]])</f>
        <v>19.899999999999999</v>
      </c>
      <c r="G770" s="74"/>
      <c r="H770" s="74"/>
      <c r="I770" s="71"/>
    </row>
    <row r="771" spans="1:9" x14ac:dyDescent="0.35">
      <c r="A771" s="106">
        <v>1442</v>
      </c>
      <c r="B771" s="106" t="s">
        <v>547</v>
      </c>
      <c r="C771" s="107">
        <v>26.9</v>
      </c>
      <c r="D771" s="67">
        <f>IF(Table1[[#This Row],[FSR1]]="",NA(),Table1[[#This Row],[FSR1]])</f>
        <v>26.9</v>
      </c>
      <c r="G771" s="74"/>
      <c r="H771" s="74"/>
      <c r="I771" s="71"/>
    </row>
    <row r="772" spans="1:9" x14ac:dyDescent="0.35">
      <c r="A772" s="106">
        <v>1443</v>
      </c>
      <c r="B772" s="106" t="s">
        <v>548</v>
      </c>
      <c r="C772" s="107">
        <v>19.899999999999999</v>
      </c>
      <c r="D772" s="67">
        <f>IF(Table1[[#This Row],[FSR1]]="",NA(),Table1[[#This Row],[FSR1]])</f>
        <v>19.899999999999999</v>
      </c>
      <c r="G772" s="74"/>
      <c r="H772" s="74"/>
      <c r="I772" s="71"/>
    </row>
    <row r="773" spans="1:9" x14ac:dyDescent="0.35">
      <c r="A773" s="106">
        <v>1444</v>
      </c>
      <c r="B773" s="106" t="s">
        <v>549</v>
      </c>
      <c r="C773" s="107">
        <v>19</v>
      </c>
      <c r="D773" s="67">
        <f>IF(Table1[[#This Row],[FSR1]]="",NA(),Table1[[#This Row],[FSR1]])</f>
        <v>19</v>
      </c>
      <c r="G773" s="74"/>
      <c r="H773" s="74"/>
      <c r="I773" s="71"/>
    </row>
    <row r="774" spans="1:9" x14ac:dyDescent="0.35">
      <c r="A774" s="106">
        <v>1445</v>
      </c>
      <c r="B774" s="106" t="s">
        <v>575</v>
      </c>
      <c r="C774" s="107">
        <v>21.3</v>
      </c>
      <c r="D774" s="67">
        <f>IF(Table1[[#This Row],[FSR1]]="",NA(),Table1[[#This Row],[FSR1]])</f>
        <v>21.3</v>
      </c>
      <c r="G774" s="74"/>
      <c r="H774" s="74"/>
      <c r="I774" s="71"/>
    </row>
    <row r="775" spans="1:9" x14ac:dyDescent="0.35">
      <c r="A775" s="106">
        <v>1447</v>
      </c>
      <c r="B775" s="106" t="s">
        <v>863</v>
      </c>
      <c r="C775" s="107">
        <v>21.3</v>
      </c>
      <c r="D775" s="67">
        <f>IF(Table1[[#This Row],[FSR1]]="",NA(),Table1[[#This Row],[FSR1]])</f>
        <v>21.3</v>
      </c>
      <c r="G775" s="74"/>
      <c r="H775" s="74"/>
      <c r="I775" s="71"/>
    </row>
    <row r="776" spans="1:9" x14ac:dyDescent="0.35">
      <c r="A776" s="106">
        <v>1450</v>
      </c>
      <c r="B776" s="106" t="s">
        <v>576</v>
      </c>
      <c r="C776" s="107">
        <v>19</v>
      </c>
      <c r="D776" s="67">
        <f>IF(Table1[[#This Row],[FSR1]]="",NA(),Table1[[#This Row],[FSR1]])</f>
        <v>19</v>
      </c>
      <c r="G776" s="74"/>
      <c r="H776" s="74"/>
      <c r="I776" s="71"/>
    </row>
    <row r="777" spans="1:9" x14ac:dyDescent="0.35">
      <c r="A777" s="106">
        <v>1451</v>
      </c>
      <c r="B777" s="106" t="s">
        <v>550</v>
      </c>
      <c r="C777" s="107">
        <v>22.2</v>
      </c>
      <c r="D777" s="67">
        <f>IF(Table1[[#This Row],[FSR1]]="",NA(),Table1[[#This Row],[FSR1]])</f>
        <v>22.2</v>
      </c>
      <c r="G777" s="74"/>
      <c r="H777" s="74"/>
      <c r="I777" s="71"/>
    </row>
    <row r="778" spans="1:9" x14ac:dyDescent="0.35">
      <c r="A778" s="106">
        <v>1452</v>
      </c>
      <c r="B778" s="106" t="s">
        <v>864</v>
      </c>
      <c r="C778" s="107">
        <v>20.2</v>
      </c>
      <c r="D778" s="67">
        <f>IF(Table1[[#This Row],[FSR1]]="",NA(),Table1[[#This Row],[FSR1]])</f>
        <v>20.2</v>
      </c>
      <c r="G778" s="74"/>
      <c r="H778" s="74"/>
      <c r="I778" s="71"/>
    </row>
    <row r="779" spans="1:9" x14ac:dyDescent="0.35">
      <c r="A779" s="106">
        <v>1453</v>
      </c>
      <c r="B779" s="106" t="s">
        <v>865</v>
      </c>
      <c r="C779" s="107">
        <v>21.9</v>
      </c>
      <c r="D779" s="67">
        <f>IF(Table1[[#This Row],[FSR1]]="",NA(),Table1[[#This Row],[FSR1]])</f>
        <v>21.9</v>
      </c>
      <c r="G779" s="74"/>
      <c r="H779" s="74"/>
      <c r="I779" s="71"/>
    </row>
    <row r="780" spans="1:9" x14ac:dyDescent="0.35">
      <c r="A780" s="106">
        <v>1454</v>
      </c>
      <c r="B780" s="106" t="s">
        <v>577</v>
      </c>
      <c r="C780" s="107">
        <v>20.2</v>
      </c>
      <c r="D780" s="67">
        <f>IF(Table1[[#This Row],[FSR1]]="",NA(),Table1[[#This Row],[FSR1]])</f>
        <v>20.2</v>
      </c>
      <c r="G780" s="74"/>
      <c r="H780" s="74"/>
      <c r="I780" s="71"/>
    </row>
    <row r="781" spans="1:9" x14ac:dyDescent="0.35">
      <c r="A781" s="106">
        <v>1455</v>
      </c>
      <c r="B781" s="106" t="s">
        <v>578</v>
      </c>
      <c r="C781" s="107">
        <v>21.5</v>
      </c>
      <c r="D781" s="67">
        <f>IF(Table1[[#This Row],[FSR1]]="",NA(),Table1[[#This Row],[FSR1]])</f>
        <v>21.5</v>
      </c>
      <c r="G781" s="74"/>
      <c r="H781" s="74"/>
      <c r="I781" s="71"/>
    </row>
    <row r="782" spans="1:9" x14ac:dyDescent="0.35">
      <c r="A782" s="106">
        <v>1456</v>
      </c>
      <c r="B782" s="106" t="s">
        <v>866</v>
      </c>
      <c r="C782" s="107">
        <v>21.7</v>
      </c>
      <c r="D782" s="67">
        <f>IF(Table1[[#This Row],[FSR1]]="",NA(),Table1[[#This Row],[FSR1]])</f>
        <v>21.7</v>
      </c>
      <c r="G782" s="74"/>
      <c r="H782" s="74"/>
      <c r="I782" s="71"/>
    </row>
    <row r="783" spans="1:9" x14ac:dyDescent="0.35">
      <c r="A783" s="106">
        <v>1457</v>
      </c>
      <c r="B783" s="106" t="s">
        <v>580</v>
      </c>
      <c r="C783" s="107">
        <v>18.5</v>
      </c>
      <c r="D783" s="67">
        <f>IF(Table1[[#This Row],[FSR1]]="",NA(),Table1[[#This Row],[FSR1]])</f>
        <v>18.5</v>
      </c>
      <c r="G783" s="74"/>
      <c r="H783" s="74"/>
      <c r="I783" s="71"/>
    </row>
    <row r="784" spans="1:9" x14ac:dyDescent="0.35">
      <c r="A784" s="106">
        <v>1458</v>
      </c>
      <c r="B784" s="106" t="s">
        <v>583</v>
      </c>
      <c r="C784" s="107">
        <v>23</v>
      </c>
      <c r="D784" s="67">
        <f>IF(Table1[[#This Row],[FSR1]]="",NA(),Table1[[#This Row],[FSR1]])</f>
        <v>23</v>
      </c>
      <c r="G784" s="74"/>
      <c r="H784" s="74"/>
      <c r="I784" s="71"/>
    </row>
    <row r="785" spans="1:9" x14ac:dyDescent="0.35">
      <c r="A785" s="106">
        <v>1460</v>
      </c>
      <c r="B785" s="106" t="s">
        <v>551</v>
      </c>
      <c r="C785" s="107">
        <v>19.399999999999999</v>
      </c>
      <c r="D785" s="67">
        <f>IF(Table1[[#This Row],[FSR1]]="",NA(),Table1[[#This Row],[FSR1]])</f>
        <v>19.399999999999999</v>
      </c>
      <c r="G785" s="74"/>
      <c r="H785" s="74"/>
      <c r="I785" s="71"/>
    </row>
    <row r="786" spans="1:9" x14ac:dyDescent="0.35">
      <c r="A786" s="106">
        <v>1461</v>
      </c>
      <c r="B786" s="106" t="s">
        <v>552</v>
      </c>
      <c r="C786" s="107">
        <v>19.399999999999999</v>
      </c>
      <c r="D786" s="67">
        <f>IF(Table1[[#This Row],[FSR1]]="",NA(),Table1[[#This Row],[FSR1]])</f>
        <v>19.399999999999999</v>
      </c>
      <c r="G786" s="74"/>
      <c r="H786" s="74"/>
      <c r="I786" s="71"/>
    </row>
    <row r="787" spans="1:9" x14ac:dyDescent="0.35">
      <c r="A787" s="106">
        <v>1462</v>
      </c>
      <c r="B787" s="106" t="s">
        <v>867</v>
      </c>
      <c r="C787" s="107">
        <v>20.9</v>
      </c>
      <c r="D787" s="67">
        <f>IF(Table1[[#This Row],[FSR1]]="",NA(),Table1[[#This Row],[FSR1]])</f>
        <v>20.9</v>
      </c>
      <c r="G787" s="74"/>
      <c r="H787" s="74"/>
      <c r="I787" s="71"/>
    </row>
    <row r="788" spans="1:9" x14ac:dyDescent="0.35">
      <c r="A788" s="106">
        <v>1464</v>
      </c>
      <c r="B788" s="106" t="s">
        <v>553</v>
      </c>
      <c r="C788" s="107">
        <v>20.100000000000001</v>
      </c>
      <c r="D788" s="67">
        <f>IF(Table1[[#This Row],[FSR1]]="",NA(),Table1[[#This Row],[FSR1]])</f>
        <v>20.100000000000001</v>
      </c>
      <c r="G788" s="74"/>
      <c r="H788" s="74"/>
      <c r="I788" s="71"/>
    </row>
    <row r="789" spans="1:9" x14ac:dyDescent="0.35">
      <c r="A789" s="106">
        <v>1465</v>
      </c>
      <c r="B789" s="106" t="s">
        <v>554</v>
      </c>
      <c r="C789" s="107">
        <v>22.3</v>
      </c>
      <c r="D789" s="67">
        <f>IF(Table1[[#This Row],[FSR1]]="",NA(),Table1[[#This Row],[FSR1]])</f>
        <v>22.3</v>
      </c>
      <c r="G789" s="74"/>
      <c r="H789" s="74"/>
      <c r="I789" s="71"/>
    </row>
    <row r="790" spans="1:9" x14ac:dyDescent="0.35">
      <c r="A790" s="106">
        <v>1466</v>
      </c>
      <c r="B790" s="106" t="s">
        <v>555</v>
      </c>
      <c r="C790" s="107">
        <v>22.3</v>
      </c>
      <c r="D790" s="67">
        <f>IF(Table1[[#This Row],[FSR1]]="",NA(),Table1[[#This Row],[FSR1]])</f>
        <v>22.3</v>
      </c>
      <c r="G790" s="74"/>
      <c r="H790" s="74"/>
      <c r="I790" s="71"/>
    </row>
    <row r="791" spans="1:9" x14ac:dyDescent="0.35">
      <c r="A791" s="106">
        <v>1467</v>
      </c>
      <c r="B791" s="106" t="s">
        <v>556</v>
      </c>
      <c r="C791" s="107">
        <v>22.3</v>
      </c>
      <c r="D791" s="67">
        <f>IF(Table1[[#This Row],[FSR1]]="",NA(),Table1[[#This Row],[FSR1]])</f>
        <v>22.3</v>
      </c>
      <c r="G791" s="74"/>
      <c r="H791" s="74"/>
      <c r="I791" s="71"/>
    </row>
    <row r="792" spans="1:9" x14ac:dyDescent="0.35">
      <c r="A792" s="106">
        <v>1468</v>
      </c>
      <c r="B792" s="106" t="s">
        <v>557</v>
      </c>
      <c r="C792" s="107">
        <v>19.399999999999999</v>
      </c>
      <c r="D792" s="67">
        <f>IF(Table1[[#This Row],[FSR1]]="",NA(),Table1[[#This Row],[FSR1]])</f>
        <v>19.399999999999999</v>
      </c>
      <c r="G792" s="74"/>
      <c r="H792" s="74"/>
      <c r="I792" s="71"/>
    </row>
    <row r="793" spans="1:9" x14ac:dyDescent="0.35">
      <c r="A793" s="106">
        <v>1469</v>
      </c>
      <c r="B793" s="106" t="s">
        <v>868</v>
      </c>
      <c r="C793" s="107">
        <v>20.9</v>
      </c>
      <c r="D793" s="67">
        <f>IF(Table1[[#This Row],[FSR1]]="",NA(),Table1[[#This Row],[FSR1]])</f>
        <v>20.9</v>
      </c>
      <c r="G793" s="74"/>
      <c r="H793" s="74"/>
      <c r="I793" s="71"/>
    </row>
    <row r="794" spans="1:9" x14ac:dyDescent="0.35">
      <c r="A794" s="106">
        <v>1470</v>
      </c>
      <c r="B794" s="106" t="s">
        <v>579</v>
      </c>
      <c r="C794" s="107">
        <v>20.3</v>
      </c>
      <c r="D794" s="67">
        <f>IF(Table1[[#This Row],[FSR1]]="",NA(),Table1[[#This Row],[FSR1]])</f>
        <v>20.3</v>
      </c>
      <c r="G794" s="74"/>
      <c r="H794" s="74"/>
      <c r="I794" s="71"/>
    </row>
    <row r="795" spans="1:9" x14ac:dyDescent="0.35">
      <c r="A795" s="106">
        <v>1475</v>
      </c>
      <c r="B795" s="106" t="s">
        <v>869</v>
      </c>
      <c r="C795" s="107">
        <v>20.5</v>
      </c>
      <c r="D795" s="67">
        <f>IF(Table1[[#This Row],[FSR1]]="",NA(),Table1[[#This Row],[FSR1]])</f>
        <v>20.5</v>
      </c>
      <c r="G795" s="74"/>
      <c r="H795" s="74"/>
      <c r="I795" s="71"/>
    </row>
    <row r="796" spans="1:9" x14ac:dyDescent="0.35">
      <c r="A796" s="106">
        <v>1476</v>
      </c>
      <c r="B796" s="106" t="s">
        <v>870</v>
      </c>
      <c r="C796" s="107">
        <v>18.600000000000001</v>
      </c>
      <c r="D796" s="67">
        <f>IF(Table1[[#This Row],[FSR1]]="",NA(),Table1[[#This Row],[FSR1]])</f>
        <v>18.600000000000001</v>
      </c>
      <c r="G796" s="74"/>
      <c r="H796" s="74"/>
      <c r="I796" s="71"/>
    </row>
    <row r="797" spans="1:9" x14ac:dyDescent="0.35">
      <c r="A797" s="106">
        <v>1477</v>
      </c>
      <c r="B797" s="106" t="s">
        <v>871</v>
      </c>
      <c r="C797" s="107">
        <v>21.6</v>
      </c>
      <c r="D797" s="67">
        <f>IF(Table1[[#This Row],[FSR1]]="",NA(),Table1[[#This Row],[FSR1]])</f>
        <v>21.6</v>
      </c>
      <c r="G797" s="74"/>
      <c r="H797" s="74"/>
      <c r="I797" s="71"/>
    </row>
    <row r="798" spans="1:9" x14ac:dyDescent="0.35">
      <c r="A798" s="106">
        <v>1478</v>
      </c>
      <c r="B798" s="106" t="s">
        <v>872</v>
      </c>
      <c r="C798" s="107">
        <v>20.399999999999999</v>
      </c>
      <c r="D798" s="67">
        <f>IF(Table1[[#This Row],[FSR1]]="",NA(),Table1[[#This Row],[FSR1]])</f>
        <v>20.399999999999999</v>
      </c>
      <c r="G798" s="74"/>
      <c r="H798" s="74"/>
      <c r="I798" s="71"/>
    </row>
    <row r="799" spans="1:9" x14ac:dyDescent="0.35">
      <c r="A799" s="106">
        <v>1479</v>
      </c>
      <c r="B799" s="106" t="s">
        <v>873</v>
      </c>
      <c r="C799" s="107">
        <v>18.7</v>
      </c>
      <c r="D799" s="67">
        <f>IF(Table1[[#This Row],[FSR1]]="",NA(),Table1[[#This Row],[FSR1]])</f>
        <v>18.7</v>
      </c>
      <c r="G799" s="74"/>
      <c r="H799" s="74"/>
      <c r="I799" s="71"/>
    </row>
    <row r="800" spans="1:9" x14ac:dyDescent="0.35">
      <c r="A800" s="106">
        <v>1480</v>
      </c>
      <c r="B800" s="106" t="s">
        <v>874</v>
      </c>
      <c r="C800" s="107">
        <v>26.6</v>
      </c>
      <c r="D800" s="67">
        <f>IF(Table1[[#This Row],[FSR1]]="",NA(),Table1[[#This Row],[FSR1]])</f>
        <v>26.6</v>
      </c>
      <c r="G800" s="74"/>
      <c r="H800" s="74"/>
      <c r="I800" s="71"/>
    </row>
    <row r="801" spans="1:9" x14ac:dyDescent="0.35">
      <c r="A801" s="106">
        <v>1481</v>
      </c>
      <c r="B801" s="106" t="s">
        <v>875</v>
      </c>
      <c r="C801" s="107">
        <v>18.100000000000001</v>
      </c>
      <c r="D801" s="67">
        <f>IF(Table1[[#This Row],[FSR1]]="",NA(),Table1[[#This Row],[FSR1]])</f>
        <v>18.100000000000001</v>
      </c>
      <c r="G801" s="74"/>
      <c r="H801" s="74"/>
      <c r="I801" s="71"/>
    </row>
    <row r="802" spans="1:9" x14ac:dyDescent="0.35">
      <c r="A802" s="106">
        <v>1483</v>
      </c>
      <c r="B802" s="106" t="s">
        <v>558</v>
      </c>
      <c r="C802" s="107">
        <v>17.5</v>
      </c>
      <c r="D802" s="67">
        <f>IF(Table1[[#This Row],[FSR1]]="",NA(),Table1[[#This Row],[FSR1]])</f>
        <v>17.5</v>
      </c>
      <c r="G802" s="74"/>
      <c r="H802" s="74"/>
      <c r="I802" s="71"/>
    </row>
    <row r="803" spans="1:9" x14ac:dyDescent="0.35">
      <c r="A803" s="106">
        <v>1484</v>
      </c>
      <c r="B803" s="106" t="s">
        <v>876</v>
      </c>
      <c r="C803" s="107">
        <v>20.5</v>
      </c>
      <c r="D803" s="67">
        <f>IF(Table1[[#This Row],[FSR1]]="",NA(),Table1[[#This Row],[FSR1]])</f>
        <v>20.5</v>
      </c>
      <c r="G803" s="74"/>
      <c r="H803" s="74"/>
      <c r="I803" s="71"/>
    </row>
    <row r="804" spans="1:9" x14ac:dyDescent="0.35">
      <c r="A804" s="106">
        <v>1488</v>
      </c>
      <c r="B804" s="106" t="s">
        <v>877</v>
      </c>
      <c r="C804" s="107">
        <v>21.3</v>
      </c>
      <c r="D804" s="67">
        <f>IF(Table1[[#This Row],[FSR1]]="",NA(),Table1[[#This Row],[FSR1]])</f>
        <v>21.3</v>
      </c>
      <c r="G804" s="74"/>
      <c r="H804" s="74"/>
      <c r="I804" s="71"/>
    </row>
    <row r="805" spans="1:9" x14ac:dyDescent="0.35">
      <c r="A805" s="106">
        <v>1489</v>
      </c>
      <c r="B805" s="106" t="s">
        <v>895</v>
      </c>
      <c r="C805" s="107">
        <v>20.6</v>
      </c>
      <c r="D805" s="67">
        <f>IF(Table1[[#This Row],[FSR1]]="",NA(),Table1[[#This Row],[FSR1]])</f>
        <v>20.6</v>
      </c>
      <c r="G805" s="74"/>
      <c r="H805" s="74"/>
      <c r="I805" s="71"/>
    </row>
    <row r="806" spans="1:9" x14ac:dyDescent="0.35">
      <c r="A806" s="106">
        <v>1490</v>
      </c>
      <c r="B806" s="106" t="s">
        <v>898</v>
      </c>
      <c r="C806" s="107">
        <v>20.3</v>
      </c>
      <c r="D806" s="67">
        <f>IF(Table1[[#This Row],[FSR1]]="",NA(),Table1[[#This Row],[FSR1]])</f>
        <v>20.3</v>
      </c>
      <c r="G806" s="74"/>
      <c r="H806" s="74"/>
      <c r="I806" s="71"/>
    </row>
    <row r="807" spans="1:9" x14ac:dyDescent="0.35">
      <c r="A807" s="106">
        <v>1491</v>
      </c>
      <c r="B807" s="106" t="s">
        <v>878</v>
      </c>
      <c r="C807" s="107">
        <v>18.5</v>
      </c>
      <c r="D807" s="67">
        <f>IF(Table1[[#This Row],[FSR1]]="",NA(),Table1[[#This Row],[FSR1]])</f>
        <v>18.5</v>
      </c>
      <c r="G807" s="74"/>
      <c r="H807" s="74"/>
      <c r="I807" s="71"/>
    </row>
    <row r="808" spans="1:9" x14ac:dyDescent="0.35">
      <c r="A808" s="106">
        <v>1492</v>
      </c>
      <c r="B808" s="106" t="s">
        <v>879</v>
      </c>
      <c r="C808" s="107">
        <v>20.3</v>
      </c>
      <c r="D808" s="67">
        <f>IF(Table1[[#This Row],[FSR1]]="",NA(),Table1[[#This Row],[FSR1]])</f>
        <v>20.3</v>
      </c>
      <c r="G808" s="74"/>
      <c r="H808" s="74"/>
      <c r="I808" s="71"/>
    </row>
    <row r="809" spans="1:9" x14ac:dyDescent="0.35">
      <c r="A809" s="106">
        <v>1493</v>
      </c>
      <c r="B809" s="106" t="s">
        <v>880</v>
      </c>
      <c r="C809" s="107">
        <v>20.9</v>
      </c>
      <c r="D809" s="67">
        <f>IF(Table1[[#This Row],[FSR1]]="",NA(),Table1[[#This Row],[FSR1]])</f>
        <v>20.9</v>
      </c>
      <c r="G809" s="74"/>
      <c r="H809" s="74"/>
      <c r="I809" s="71"/>
    </row>
    <row r="810" spans="1:9" x14ac:dyDescent="0.35">
      <c r="A810" s="106">
        <v>1494</v>
      </c>
      <c r="B810" s="106" t="s">
        <v>881</v>
      </c>
      <c r="C810" s="107">
        <v>20.9</v>
      </c>
      <c r="D810" s="67">
        <f>IF(Table1[[#This Row],[FSR1]]="",NA(),Table1[[#This Row],[FSR1]])</f>
        <v>20.9</v>
      </c>
      <c r="G810" s="74"/>
      <c r="H810" s="74"/>
      <c r="I810" s="71"/>
    </row>
    <row r="811" spans="1:9" s="75" customFormat="1" x14ac:dyDescent="0.35">
      <c r="A811" s="106">
        <v>1495</v>
      </c>
      <c r="B811" s="106" t="s">
        <v>882</v>
      </c>
      <c r="C811" s="107">
        <v>20.399999999999999</v>
      </c>
      <c r="D811" s="67">
        <f>IF(Table1[[#This Row],[FSR1]]="",NA(),Table1[[#This Row],[FSR1]])</f>
        <v>20.399999999999999</v>
      </c>
    </row>
    <row r="812" spans="1:9" x14ac:dyDescent="0.35">
      <c r="A812" s="106">
        <v>1496</v>
      </c>
      <c r="B812" s="106" t="s">
        <v>883</v>
      </c>
      <c r="C812" s="107">
        <v>20.7</v>
      </c>
      <c r="D812" s="67">
        <f>IF(Table1[[#This Row],[FSR1]]="",NA(),Table1[[#This Row],[FSR1]])</f>
        <v>20.7</v>
      </c>
      <c r="G812" s="74"/>
      <c r="H812" s="74"/>
      <c r="I812" s="71"/>
    </row>
    <row r="813" spans="1:9" x14ac:dyDescent="0.35">
      <c r="A813" s="106">
        <v>1499</v>
      </c>
      <c r="B813" s="106" t="s">
        <v>884</v>
      </c>
      <c r="C813" s="107">
        <v>23.3</v>
      </c>
      <c r="D813" s="67">
        <f>IF(Table1[[#This Row],[FSR1]]="",NA(),Table1[[#This Row],[FSR1]])</f>
        <v>23.3</v>
      </c>
      <c r="G813" s="74"/>
      <c r="H813" s="74"/>
      <c r="I813" s="71"/>
    </row>
    <row r="814" spans="1:9" x14ac:dyDescent="0.35">
      <c r="A814" s="106">
        <v>1502</v>
      </c>
      <c r="B814" s="106" t="s">
        <v>885</v>
      </c>
      <c r="C814" s="107" t="s">
        <v>894</v>
      </c>
      <c r="D814" s="67" t="str">
        <f>IF(Table1[[#This Row],[FSR1]]="",NA(),Table1[[#This Row],[FSR1]])</f>
        <v>TBC</v>
      </c>
      <c r="G814" s="74"/>
      <c r="H814" s="74"/>
      <c r="I814" s="71"/>
    </row>
    <row r="815" spans="1:9" x14ac:dyDescent="0.35">
      <c r="A815" s="106">
        <v>1506</v>
      </c>
      <c r="B815" s="106" t="s">
        <v>886</v>
      </c>
      <c r="C815" s="107">
        <v>26.6</v>
      </c>
      <c r="D815" s="67">
        <f>IF(Table1[[#This Row],[FSR1]]="",NA(),Table1[[#This Row],[FSR1]])</f>
        <v>26.6</v>
      </c>
      <c r="G815" s="74"/>
      <c r="H815" s="74"/>
      <c r="I815" s="71"/>
    </row>
    <row r="816" spans="1:9" x14ac:dyDescent="0.35">
      <c r="A816" s="106">
        <v>1508</v>
      </c>
      <c r="B816" s="106" t="s">
        <v>887</v>
      </c>
      <c r="C816" s="107">
        <v>21.3</v>
      </c>
      <c r="D816" s="67">
        <f>IF(Table1[[#This Row],[FSR1]]="",NA(),Table1[[#This Row],[FSR1]])</f>
        <v>21.3</v>
      </c>
      <c r="G816" s="74"/>
      <c r="H816" s="74"/>
      <c r="I816" s="71"/>
    </row>
    <row r="817" spans="1:9" x14ac:dyDescent="0.35">
      <c r="A817" s="106">
        <v>1510</v>
      </c>
      <c r="B817" s="106" t="s">
        <v>888</v>
      </c>
      <c r="C817" s="107">
        <v>18.7</v>
      </c>
      <c r="D817" s="67">
        <f>IF(Table1[[#This Row],[FSR1]]="",NA(),Table1[[#This Row],[FSR1]])</f>
        <v>18.7</v>
      </c>
      <c r="G817" s="74"/>
      <c r="H817" s="74"/>
      <c r="I817" s="71"/>
    </row>
    <row r="818" spans="1:9" x14ac:dyDescent="0.35">
      <c r="A818" s="106">
        <v>1514</v>
      </c>
      <c r="B818" s="106" t="s">
        <v>889</v>
      </c>
      <c r="C818" s="107">
        <v>20.5</v>
      </c>
      <c r="D818" s="67">
        <f>IF(Table1[[#This Row],[FSR1]]="",NA(),Table1[[#This Row],[FSR1]])</f>
        <v>20.5</v>
      </c>
      <c r="G818" s="74"/>
      <c r="H818" s="74"/>
      <c r="I818" s="71"/>
    </row>
    <row r="819" spans="1:9" x14ac:dyDescent="0.35">
      <c r="A819" s="106">
        <v>1517</v>
      </c>
      <c r="B819" s="106" t="s">
        <v>890</v>
      </c>
      <c r="C819" s="107">
        <v>17.5</v>
      </c>
      <c r="D819" s="67">
        <f>IF(Table1[[#This Row],[FSR1]]="",NA(),Table1[[#This Row],[FSR1]])</f>
        <v>17.5</v>
      </c>
      <c r="G819" s="74"/>
      <c r="H819" s="74"/>
      <c r="I819" s="71"/>
    </row>
    <row r="820" spans="1:9" x14ac:dyDescent="0.35">
      <c r="A820" s="106">
        <v>1518</v>
      </c>
      <c r="B820" s="106" t="s">
        <v>891</v>
      </c>
      <c r="C820" s="107">
        <v>18.5</v>
      </c>
      <c r="D820" s="67">
        <f>IF(Table1[[#This Row],[FSR1]]="",NA(),Table1[[#This Row],[FSR1]])</f>
        <v>18.5</v>
      </c>
      <c r="G820" s="74"/>
      <c r="H820" s="74"/>
      <c r="I820" s="71"/>
    </row>
    <row r="821" spans="1:9" x14ac:dyDescent="0.35">
      <c r="A821" s="106">
        <v>1519</v>
      </c>
      <c r="B821" s="106" t="s">
        <v>892</v>
      </c>
      <c r="C821" s="107">
        <v>17.7</v>
      </c>
      <c r="D821" s="67">
        <f>IF(Table1[[#This Row],[FSR1]]="",NA(),Table1[[#This Row],[FSR1]])</f>
        <v>17.7</v>
      </c>
      <c r="G821" s="74"/>
      <c r="H821" s="74"/>
      <c r="I821" s="71"/>
    </row>
    <row r="822" spans="1:9" x14ac:dyDescent="0.35">
      <c r="A822" s="106">
        <v>1521</v>
      </c>
      <c r="B822" s="106" t="s">
        <v>899</v>
      </c>
      <c r="C822" s="107">
        <v>21.2</v>
      </c>
      <c r="D822" s="67">
        <f>IF(Table1[[#This Row],[FSR1]]="",NA(),Table1[[#This Row],[FSR1]])</f>
        <v>21.2</v>
      </c>
      <c r="G822" s="74"/>
      <c r="H822" s="74"/>
      <c r="I822" s="71"/>
    </row>
    <row r="823" spans="1:9" x14ac:dyDescent="0.35">
      <c r="A823" s="106">
        <v>1523</v>
      </c>
      <c r="B823" s="106" t="s">
        <v>896</v>
      </c>
      <c r="C823" s="107">
        <v>20</v>
      </c>
      <c r="D823" s="67">
        <f>IF(Table1[[#This Row],[FSR1]]="",NA(),Table1[[#This Row],[FSR1]])</f>
        <v>20</v>
      </c>
      <c r="G823" s="74"/>
      <c r="H823" s="74"/>
      <c r="I823" s="71"/>
    </row>
    <row r="824" spans="1:9" x14ac:dyDescent="0.35">
      <c r="A824" s="106">
        <v>1524</v>
      </c>
      <c r="B824" s="106" t="s">
        <v>893</v>
      </c>
      <c r="C824" s="107">
        <v>24.1</v>
      </c>
      <c r="D824" s="67">
        <f>IF(Table1[[#This Row],[FSR1]]="",NA(),Table1[[#This Row],[FSR1]])</f>
        <v>24.1</v>
      </c>
      <c r="G824" s="74"/>
      <c r="H824" s="74"/>
      <c r="I824" s="71"/>
    </row>
    <row r="825" spans="1:9" x14ac:dyDescent="0.35">
      <c r="A825" s="106">
        <v>1526</v>
      </c>
      <c r="B825" s="106" t="s">
        <v>900</v>
      </c>
      <c r="C825" s="107">
        <v>21</v>
      </c>
      <c r="D825" s="67">
        <f>IF(Table1[[#This Row],[FSR1]]="",NA(),Table1[[#This Row],[FSR1]])</f>
        <v>21</v>
      </c>
      <c r="G825" s="74"/>
      <c r="H825" s="74"/>
      <c r="I825" s="71"/>
    </row>
    <row r="826" spans="1:9" x14ac:dyDescent="0.35">
      <c r="A826" s="106">
        <v>1531</v>
      </c>
      <c r="B826" s="106" t="s">
        <v>901</v>
      </c>
      <c r="C826" s="107">
        <v>17.100000000000001</v>
      </c>
      <c r="D826" s="67">
        <f>IF(Table1[[#This Row],[FSR1]]="",NA(),Table1[[#This Row],[FSR1]])</f>
        <v>17.100000000000001</v>
      </c>
      <c r="G826" s="74"/>
      <c r="H826" s="74"/>
      <c r="I826" s="71"/>
    </row>
    <row r="827" spans="1:9" s="75" customFormat="1" x14ac:dyDescent="0.35">
      <c r="A827" s="106">
        <v>1532</v>
      </c>
      <c r="B827" s="106" t="s">
        <v>902</v>
      </c>
      <c r="C827" s="107">
        <v>17.5</v>
      </c>
      <c r="D827" s="67">
        <f>IF(Table1[[#This Row],[FSR1]]="",NA(),Table1[[#This Row],[FSR1]])</f>
        <v>17.5</v>
      </c>
    </row>
    <row r="828" spans="1:9" x14ac:dyDescent="0.35">
      <c r="A828" s="106">
        <v>1533</v>
      </c>
      <c r="B828" s="106" t="s">
        <v>903</v>
      </c>
      <c r="C828" s="107">
        <v>17.100000000000001</v>
      </c>
      <c r="D828" s="67">
        <f>IF(Table1[[#This Row],[FSR1]]="",NA(),Table1[[#This Row],[FSR1]])</f>
        <v>17.100000000000001</v>
      </c>
      <c r="G828" s="74"/>
      <c r="H828" s="74"/>
      <c r="I828" s="71"/>
    </row>
    <row r="829" spans="1:9" x14ac:dyDescent="0.35">
      <c r="A829" s="106">
        <v>1534</v>
      </c>
      <c r="B829" s="106" t="s">
        <v>904</v>
      </c>
      <c r="C829" s="107">
        <v>17.100000000000001</v>
      </c>
      <c r="D829" s="67">
        <f>IF(Table1[[#This Row],[FSR1]]="",NA(),Table1[[#This Row],[FSR1]])</f>
        <v>17.100000000000001</v>
      </c>
      <c r="G829" s="74"/>
      <c r="H829" s="74"/>
      <c r="I829" s="71"/>
    </row>
    <row r="830" spans="1:9" x14ac:dyDescent="0.35">
      <c r="A830" s="106">
        <v>1536</v>
      </c>
      <c r="B830" s="106" t="s">
        <v>905</v>
      </c>
      <c r="C830" s="107">
        <v>18.100000000000001</v>
      </c>
      <c r="D830" s="67">
        <f>IF(Table1[[#This Row],[FSR1]]="",NA(),Table1[[#This Row],[FSR1]])</f>
        <v>18.100000000000001</v>
      </c>
      <c r="G830" s="74"/>
      <c r="H830" s="74"/>
      <c r="I830" s="71"/>
    </row>
    <row r="831" spans="1:9" x14ac:dyDescent="0.35">
      <c r="A831" s="106">
        <v>1538</v>
      </c>
      <c r="B831" s="106" t="s">
        <v>906</v>
      </c>
      <c r="C831" s="107">
        <v>22.4</v>
      </c>
      <c r="D831" s="67">
        <f>IF(Table1[[#This Row],[FSR1]]="",NA(),Table1[[#This Row],[FSR1]])</f>
        <v>22.4</v>
      </c>
      <c r="G831" s="74"/>
      <c r="H831" s="74"/>
      <c r="I831" s="71"/>
    </row>
    <row r="832" spans="1:9" x14ac:dyDescent="0.35">
      <c r="A832" s="106">
        <v>1542</v>
      </c>
      <c r="B832" s="106" t="s">
        <v>907</v>
      </c>
      <c r="C832" s="107">
        <v>21.2</v>
      </c>
      <c r="D832" s="67">
        <f>IF(Table1[[#This Row],[FSR1]]="",NA(),Table1[[#This Row],[FSR1]])</f>
        <v>21.2</v>
      </c>
      <c r="G832" s="74"/>
      <c r="H832" s="74"/>
      <c r="I832" s="71"/>
    </row>
    <row r="833" spans="1:9" x14ac:dyDescent="0.35">
      <c r="A833" s="106">
        <v>1543</v>
      </c>
      <c r="B833" s="106" t="s">
        <v>908</v>
      </c>
      <c r="C833" s="107">
        <v>20.3</v>
      </c>
      <c r="D833" s="67">
        <f>IF(Table1[[#This Row],[FSR1]]="",NA(),Table1[[#This Row],[FSR1]])</f>
        <v>20.3</v>
      </c>
      <c r="G833" s="74"/>
      <c r="H833" s="74"/>
      <c r="I833" s="71"/>
    </row>
    <row r="834" spans="1:9" x14ac:dyDescent="0.35">
      <c r="A834" s="106">
        <v>1550</v>
      </c>
      <c r="B834" s="106" t="s">
        <v>909</v>
      </c>
      <c r="C834" s="107">
        <v>21</v>
      </c>
      <c r="D834" s="67">
        <f>IF(Table1[[#This Row],[FSR1]]="",NA(),Table1[[#This Row],[FSR1]])</f>
        <v>21</v>
      </c>
      <c r="G834" s="74"/>
      <c r="H834" s="74"/>
      <c r="I834" s="71"/>
    </row>
    <row r="835" spans="1:9" x14ac:dyDescent="0.35">
      <c r="A835" s="106">
        <v>1560</v>
      </c>
      <c r="B835" s="106" t="s">
        <v>910</v>
      </c>
      <c r="C835" s="107">
        <v>17.5</v>
      </c>
      <c r="D835" s="67">
        <f>IF(Table1[[#This Row],[FSR1]]="",NA(),Table1[[#This Row],[FSR1]])</f>
        <v>17.5</v>
      </c>
      <c r="G835" s="74"/>
      <c r="H835" s="74"/>
      <c r="I835" s="71"/>
    </row>
    <row r="836" spans="1:9" x14ac:dyDescent="0.35">
      <c r="A836" s="73"/>
      <c r="B836" s="73"/>
      <c r="C836" s="59"/>
      <c r="D836" s="67"/>
      <c r="G836" s="74"/>
      <c r="H836" s="74"/>
      <c r="I836" s="71"/>
    </row>
    <row r="837" spans="1:9" x14ac:dyDescent="0.35">
      <c r="A837" s="73"/>
      <c r="B837" s="73"/>
      <c r="C837" s="59"/>
      <c r="D837" s="67"/>
      <c r="G837" s="74"/>
      <c r="H837" s="74"/>
      <c r="I837" s="71"/>
    </row>
    <row r="838" spans="1:9" x14ac:dyDescent="0.35">
      <c r="A838" s="73"/>
      <c r="B838" s="73"/>
      <c r="C838" s="59"/>
      <c r="D838" s="67"/>
      <c r="G838" s="74"/>
      <c r="H838" s="74"/>
      <c r="I838" s="71"/>
    </row>
    <row r="839" spans="1:9" x14ac:dyDescent="0.35">
      <c r="A839" s="73"/>
      <c r="B839" s="73"/>
      <c r="C839" s="59"/>
      <c r="D839" s="67"/>
      <c r="G839" s="74"/>
      <c r="H839" s="74"/>
      <c r="I839" s="71"/>
    </row>
    <row r="840" spans="1:9" x14ac:dyDescent="0.35">
      <c r="A840" s="73"/>
      <c r="B840" s="73"/>
      <c r="C840" s="59"/>
      <c r="D840" s="67"/>
      <c r="H840" s="71"/>
      <c r="I840" s="71"/>
    </row>
    <row r="841" spans="1:9" x14ac:dyDescent="0.35">
      <c r="A841" s="73"/>
      <c r="B841" s="73"/>
      <c r="C841" s="59"/>
      <c r="D841" s="67"/>
      <c r="H841" s="71"/>
      <c r="I841" s="71"/>
    </row>
    <row r="842" spans="1:9" x14ac:dyDescent="0.35">
      <c r="A842" s="73"/>
      <c r="B842" s="73"/>
      <c r="C842" s="59"/>
      <c r="D842" s="67"/>
      <c r="H842" s="71"/>
      <c r="I842" s="71"/>
    </row>
    <row r="843" spans="1:9" x14ac:dyDescent="0.35">
      <c r="A843" s="73"/>
      <c r="B843" s="73"/>
      <c r="C843" s="59"/>
      <c r="D843" s="67"/>
      <c r="H843" s="71"/>
      <c r="I843" s="71"/>
    </row>
    <row r="844" spans="1:9" x14ac:dyDescent="0.35">
      <c r="A844" s="73"/>
      <c r="B844" s="73"/>
      <c r="C844" s="59"/>
      <c r="D844" s="67"/>
      <c r="H844" s="71"/>
      <c r="I844" s="71"/>
    </row>
    <row r="845" spans="1:9" x14ac:dyDescent="0.35">
      <c r="A845" s="73"/>
      <c r="B845" s="73"/>
      <c r="C845" s="59"/>
      <c r="D845" s="67"/>
      <c r="H845" s="71"/>
      <c r="I845" s="71"/>
    </row>
    <row r="846" spans="1:9" x14ac:dyDescent="0.35">
      <c r="A846" s="73"/>
      <c r="B846" s="73"/>
      <c r="C846" s="59"/>
      <c r="D846" s="67"/>
      <c r="H846" s="71"/>
      <c r="I846" s="71"/>
    </row>
    <row r="847" spans="1:9" x14ac:dyDescent="0.35">
      <c r="A847" s="73"/>
      <c r="B847" s="73"/>
      <c r="C847" s="59"/>
      <c r="D847" s="67"/>
      <c r="H847" s="71"/>
      <c r="I847" s="71"/>
    </row>
    <row r="848" spans="1:9" x14ac:dyDescent="0.35">
      <c r="A848" s="73"/>
      <c r="B848" s="73"/>
      <c r="C848" s="59"/>
      <c r="D848" s="67"/>
      <c r="H848" s="71"/>
      <c r="I848" s="71"/>
    </row>
    <row r="849" spans="1:9" x14ac:dyDescent="0.35">
      <c r="A849" s="73"/>
      <c r="B849" s="73"/>
      <c r="C849" s="59"/>
      <c r="D849" s="67"/>
      <c r="H849" s="71"/>
      <c r="I849" s="71"/>
    </row>
    <row r="850" spans="1:9" x14ac:dyDescent="0.35">
      <c r="A850" s="73"/>
      <c r="B850" s="73"/>
      <c r="C850" s="59"/>
      <c r="D850" s="67"/>
      <c r="H850" s="71"/>
      <c r="I850" s="71"/>
    </row>
    <row r="851" spans="1:9" x14ac:dyDescent="0.35">
      <c r="A851" s="73"/>
      <c r="B851" s="73"/>
      <c r="C851" s="59"/>
      <c r="D851" s="67"/>
      <c r="H851" s="71"/>
      <c r="I851" s="71"/>
    </row>
    <row r="852" spans="1:9" x14ac:dyDescent="0.35">
      <c r="A852" s="73"/>
      <c r="B852" s="73"/>
      <c r="C852" s="59"/>
      <c r="D852" s="67"/>
      <c r="H852" s="71"/>
      <c r="I852" s="71"/>
    </row>
    <row r="853" spans="1:9" x14ac:dyDescent="0.35">
      <c r="A853" s="73"/>
      <c r="B853" s="73"/>
      <c r="C853" s="59"/>
      <c r="D853" s="67"/>
      <c r="H853" s="71"/>
      <c r="I853" s="71"/>
    </row>
    <row r="854" spans="1:9" x14ac:dyDescent="0.35">
      <c r="A854" s="73"/>
      <c r="B854" s="73"/>
      <c r="C854" s="59"/>
      <c r="D854" s="67"/>
      <c r="H854" s="71"/>
      <c r="I854" s="71"/>
    </row>
    <row r="855" spans="1:9" x14ac:dyDescent="0.35">
      <c r="A855" s="73"/>
      <c r="B855" s="73"/>
      <c r="C855" s="59"/>
      <c r="D855" s="67"/>
      <c r="H855" s="71"/>
      <c r="I855" s="71"/>
    </row>
    <row r="856" spans="1:9" x14ac:dyDescent="0.35">
      <c r="A856" s="73"/>
      <c r="B856" s="73"/>
      <c r="C856" s="59"/>
      <c r="D856" s="67"/>
      <c r="H856" s="71"/>
      <c r="I856" s="71"/>
    </row>
    <row r="857" spans="1:9" x14ac:dyDescent="0.35">
      <c r="A857" s="73"/>
      <c r="B857" s="73"/>
      <c r="C857" s="59"/>
      <c r="D857" s="67"/>
      <c r="H857" s="71"/>
      <c r="I857" s="71"/>
    </row>
    <row r="858" spans="1:9" x14ac:dyDescent="0.35">
      <c r="A858" s="73"/>
      <c r="B858" s="73"/>
      <c r="C858" s="59"/>
      <c r="D858" s="67"/>
      <c r="H858" s="71"/>
    </row>
    <row r="859" spans="1:9" x14ac:dyDescent="0.35">
      <c r="A859" s="73"/>
      <c r="B859" s="73"/>
      <c r="C859" s="59"/>
      <c r="D859" s="67"/>
      <c r="H859" s="71"/>
    </row>
    <row r="860" spans="1:9" x14ac:dyDescent="0.35">
      <c r="A860" s="73"/>
      <c r="B860" s="73"/>
      <c r="C860" s="59"/>
      <c r="D860" s="67"/>
      <c r="H860" s="71"/>
    </row>
    <row r="861" spans="1:9" x14ac:dyDescent="0.35">
      <c r="A861" s="73"/>
      <c r="B861" s="73"/>
      <c r="C861" s="59"/>
      <c r="D861" s="67"/>
      <c r="H861" s="71"/>
    </row>
    <row r="862" spans="1:9" x14ac:dyDescent="0.35">
      <c r="A862" s="73"/>
      <c r="B862" s="73"/>
      <c r="C862" s="59"/>
      <c r="D862" s="67"/>
      <c r="H862" s="71"/>
    </row>
    <row r="863" spans="1:9" x14ac:dyDescent="0.35">
      <c r="A863" s="73"/>
      <c r="B863" s="73"/>
      <c r="C863" s="59"/>
      <c r="D863" s="67"/>
      <c r="H863" s="71"/>
    </row>
    <row r="864" spans="1:9" x14ac:dyDescent="0.35">
      <c r="A864" s="73"/>
      <c r="B864" s="73"/>
      <c r="C864" s="59"/>
      <c r="D864" s="67"/>
      <c r="H864" s="71"/>
    </row>
    <row r="865" spans="1:8" x14ac:dyDescent="0.35">
      <c r="A865" s="73"/>
      <c r="B865" s="73"/>
      <c r="C865" s="59"/>
      <c r="D865" s="67"/>
      <c r="H865" s="71"/>
    </row>
    <row r="866" spans="1:8" x14ac:dyDescent="0.35">
      <c r="A866" s="73"/>
      <c r="B866" s="73"/>
      <c r="C866" s="59"/>
      <c r="D866" s="67"/>
      <c r="H866" s="71"/>
    </row>
    <row r="867" spans="1:8" x14ac:dyDescent="0.35">
      <c r="C867" s="59"/>
      <c r="D867" s="67"/>
      <c r="H867" s="71"/>
    </row>
    <row r="868" spans="1:8" x14ac:dyDescent="0.35">
      <c r="C868" s="59"/>
      <c r="D868" s="67"/>
      <c r="H868" s="71"/>
    </row>
    <row r="869" spans="1:8" x14ac:dyDescent="0.35">
      <c r="C869" s="59"/>
      <c r="D869" s="67"/>
      <c r="H869" s="71"/>
    </row>
    <row r="870" spans="1:8" x14ac:dyDescent="0.35">
      <c r="C870" s="59"/>
      <c r="D870" s="67"/>
    </row>
    <row r="871" spans="1:8" x14ac:dyDescent="0.35">
      <c r="C871" s="59"/>
      <c r="D871" s="67"/>
    </row>
    <row r="872" spans="1:8" x14ac:dyDescent="0.35">
      <c r="C872" s="59"/>
      <c r="D872" s="67"/>
    </row>
    <row r="873" spans="1:8" x14ac:dyDescent="0.35">
      <c r="C873" s="59"/>
      <c r="D873" s="67"/>
    </row>
    <row r="874" spans="1:8" x14ac:dyDescent="0.35">
      <c r="C874" s="59"/>
      <c r="D874" s="67"/>
    </row>
    <row r="875" spans="1:8" x14ac:dyDescent="0.35">
      <c r="C875" s="59"/>
      <c r="D875" s="67"/>
    </row>
    <row r="876" spans="1:8" x14ac:dyDescent="0.35">
      <c r="C876" s="59"/>
      <c r="D876" s="67"/>
    </row>
    <row r="877" spans="1:8" x14ac:dyDescent="0.35">
      <c r="C877" s="59"/>
      <c r="D877" s="67"/>
    </row>
    <row r="878" spans="1:8" x14ac:dyDescent="0.35">
      <c r="C878" s="59"/>
      <c r="D878" s="67"/>
    </row>
    <row r="879" spans="1:8" x14ac:dyDescent="0.35">
      <c r="C879" s="59"/>
      <c r="D879" s="67"/>
    </row>
    <row r="880" spans="1:8" x14ac:dyDescent="0.35">
      <c r="C880" s="59"/>
      <c r="D880" s="67"/>
    </row>
    <row r="881" spans="3:4" x14ac:dyDescent="0.35">
      <c r="C881" s="59"/>
      <c r="D881" s="67"/>
    </row>
    <row r="882" spans="3:4" x14ac:dyDescent="0.35">
      <c r="C882" s="59"/>
      <c r="D882" s="67"/>
    </row>
    <row r="883" spans="3:4" x14ac:dyDescent="0.35">
      <c r="C883" s="59"/>
      <c r="D883" s="67"/>
    </row>
    <row r="884" spans="3:4" x14ac:dyDescent="0.35">
      <c r="C884" s="59"/>
      <c r="D884" s="67"/>
    </row>
    <row r="885" spans="3:4" x14ac:dyDescent="0.35">
      <c r="C885" s="59"/>
      <c r="D885" s="67"/>
    </row>
    <row r="886" spans="3:4" x14ac:dyDescent="0.35">
      <c r="C886" s="59"/>
      <c r="D886" s="67"/>
    </row>
    <row r="887" spans="3:4" x14ac:dyDescent="0.35">
      <c r="C887" s="59"/>
      <c r="D887" s="67"/>
    </row>
    <row r="888" spans="3:4" x14ac:dyDescent="0.35">
      <c r="C888" s="59"/>
      <c r="D888" s="67"/>
    </row>
    <row r="889" spans="3:4" x14ac:dyDescent="0.35">
      <c r="C889" s="59"/>
      <c r="D889" s="67"/>
    </row>
    <row r="890" spans="3:4" x14ac:dyDescent="0.35">
      <c r="C890" s="59"/>
      <c r="D890" s="67"/>
    </row>
    <row r="891" spans="3:4" x14ac:dyDescent="0.35">
      <c r="C891" s="59"/>
      <c r="D891" s="67"/>
    </row>
    <row r="892" spans="3:4" x14ac:dyDescent="0.35">
      <c r="C892" s="59"/>
      <c r="D892" s="67"/>
    </row>
    <row r="893" spans="3:4" x14ac:dyDescent="0.35">
      <c r="C893" s="59"/>
      <c r="D893" s="67"/>
    </row>
    <row r="894" spans="3:4" x14ac:dyDescent="0.35">
      <c r="C894" s="59"/>
      <c r="D894" s="67"/>
    </row>
    <row r="895" spans="3:4" x14ac:dyDescent="0.35">
      <c r="C895" s="59"/>
      <c r="D895" s="67"/>
    </row>
    <row r="896" spans="3:4" x14ac:dyDescent="0.35">
      <c r="C896" s="59"/>
      <c r="D896" s="67"/>
    </row>
    <row r="897" spans="3:4" x14ac:dyDescent="0.35">
      <c r="C897" s="59"/>
      <c r="D897" s="67"/>
    </row>
    <row r="898" spans="3:4" x14ac:dyDescent="0.35">
      <c r="C898" s="59"/>
      <c r="D898" s="67"/>
    </row>
    <row r="899" spans="3:4" x14ac:dyDescent="0.35">
      <c r="C899" s="59"/>
      <c r="D899" s="67"/>
    </row>
    <row r="900" spans="3:4" x14ac:dyDescent="0.35">
      <c r="C900" s="59"/>
      <c r="D900" s="67"/>
    </row>
    <row r="901" spans="3:4" x14ac:dyDescent="0.35">
      <c r="C901" s="59"/>
      <c r="D901" s="67"/>
    </row>
    <row r="902" spans="3:4" x14ac:dyDescent="0.35">
      <c r="C902" s="59"/>
      <c r="D902" s="67"/>
    </row>
    <row r="903" spans="3:4" x14ac:dyDescent="0.35">
      <c r="C903" s="59"/>
      <c r="D903" s="67"/>
    </row>
    <row r="904" spans="3:4" x14ac:dyDescent="0.35">
      <c r="C904" s="59"/>
      <c r="D904" s="67"/>
    </row>
    <row r="905" spans="3:4" x14ac:dyDescent="0.35">
      <c r="C905" s="59"/>
      <c r="D905" s="67"/>
    </row>
    <row r="906" spans="3:4" x14ac:dyDescent="0.35">
      <c r="C906" s="59"/>
      <c r="D906" s="67"/>
    </row>
    <row r="907" spans="3:4" x14ac:dyDescent="0.35">
      <c r="C907" s="59"/>
      <c r="D907" s="67"/>
    </row>
    <row r="908" spans="3:4" x14ac:dyDescent="0.35">
      <c r="C908" s="59"/>
      <c r="D908" s="67"/>
    </row>
    <row r="909" spans="3:4" x14ac:dyDescent="0.35">
      <c r="C909" s="59"/>
      <c r="D909" s="67"/>
    </row>
    <row r="910" spans="3:4" x14ac:dyDescent="0.35">
      <c r="C910" s="59"/>
      <c r="D910" s="67"/>
    </row>
    <row r="911" spans="3:4" x14ac:dyDescent="0.35">
      <c r="C911" s="59"/>
      <c r="D911" s="67"/>
    </row>
    <row r="912" spans="3:4" x14ac:dyDescent="0.35">
      <c r="C912" s="59"/>
      <c r="D912" s="67"/>
    </row>
    <row r="913" spans="3:4" x14ac:dyDescent="0.35">
      <c r="C913" s="59"/>
      <c r="D913" s="67"/>
    </row>
    <row r="914" spans="3:4" x14ac:dyDescent="0.35">
      <c r="C914" s="59"/>
      <c r="D914" s="67"/>
    </row>
    <row r="915" spans="3:4" x14ac:dyDescent="0.35">
      <c r="C915" s="59"/>
      <c r="D915" s="67"/>
    </row>
    <row r="916" spans="3:4" x14ac:dyDescent="0.35">
      <c r="C916" s="59"/>
      <c r="D916" s="67"/>
    </row>
    <row r="917" spans="3:4" x14ac:dyDescent="0.35">
      <c r="C917" s="59"/>
      <c r="D917" s="67"/>
    </row>
    <row r="918" spans="3:4" x14ac:dyDescent="0.35">
      <c r="C918" s="59"/>
      <c r="D918" s="67"/>
    </row>
    <row r="919" spans="3:4" x14ac:dyDescent="0.35">
      <c r="C919" s="59"/>
      <c r="D919" s="67"/>
    </row>
    <row r="920" spans="3:4" x14ac:dyDescent="0.35">
      <c r="C920" s="59"/>
      <c r="D920" s="67"/>
    </row>
    <row r="921" spans="3:4" x14ac:dyDescent="0.35">
      <c r="C921" s="59"/>
      <c r="D921" s="67"/>
    </row>
    <row r="922" spans="3:4" x14ac:dyDescent="0.35">
      <c r="C922" s="59"/>
      <c r="D922" s="67"/>
    </row>
    <row r="923" spans="3:4" x14ac:dyDescent="0.35">
      <c r="C923" s="59"/>
      <c r="D923" s="67"/>
    </row>
    <row r="924" spans="3:4" x14ac:dyDescent="0.35">
      <c r="C924" s="59"/>
      <c r="D924" s="67"/>
    </row>
    <row r="925" spans="3:4" x14ac:dyDescent="0.35">
      <c r="C925" s="59"/>
      <c r="D925" s="67"/>
    </row>
    <row r="926" spans="3:4" x14ac:dyDescent="0.35">
      <c r="C926" s="59"/>
      <c r="D926" s="67"/>
    </row>
    <row r="927" spans="3:4" x14ac:dyDescent="0.35">
      <c r="C927" s="59"/>
      <c r="D927" s="67"/>
    </row>
    <row r="928" spans="3:4" x14ac:dyDescent="0.35">
      <c r="C928" s="59"/>
      <c r="D928" s="67"/>
    </row>
    <row r="929" spans="3:4" x14ac:dyDescent="0.35">
      <c r="C929" s="59"/>
      <c r="D929" s="67"/>
    </row>
    <row r="930" spans="3:4" x14ac:dyDescent="0.35">
      <c r="C930" s="59"/>
      <c r="D930" s="67"/>
    </row>
    <row r="931" spans="3:4" x14ac:dyDescent="0.35">
      <c r="C931" s="59"/>
      <c r="D931" s="67"/>
    </row>
    <row r="932" spans="3:4" x14ac:dyDescent="0.35">
      <c r="C932" s="59"/>
      <c r="D932" s="67"/>
    </row>
    <row r="933" spans="3:4" x14ac:dyDescent="0.35">
      <c r="C933" s="59"/>
      <c r="D933" s="67"/>
    </row>
    <row r="934" spans="3:4" x14ac:dyDescent="0.35">
      <c r="C934" s="59"/>
      <c r="D934" s="67"/>
    </row>
    <row r="935" spans="3:4" x14ac:dyDescent="0.35">
      <c r="C935" s="59"/>
      <c r="D935" s="67"/>
    </row>
    <row r="936" spans="3:4" x14ac:dyDescent="0.35">
      <c r="C936" s="59"/>
      <c r="D936" s="67"/>
    </row>
    <row r="937" spans="3:4" x14ac:dyDescent="0.35">
      <c r="C937" s="59"/>
      <c r="D937" s="67"/>
    </row>
    <row r="938" spans="3:4" x14ac:dyDescent="0.35">
      <c r="C938" s="59"/>
      <c r="D938" s="67"/>
    </row>
    <row r="939" spans="3:4" x14ac:dyDescent="0.35">
      <c r="C939" s="59"/>
      <c r="D939" s="67"/>
    </row>
    <row r="940" spans="3:4" x14ac:dyDescent="0.35">
      <c r="C940" s="59"/>
      <c r="D940" s="67"/>
    </row>
    <row r="941" spans="3:4" x14ac:dyDescent="0.35">
      <c r="C941" s="59"/>
      <c r="D941" s="67"/>
    </row>
    <row r="942" spans="3:4" x14ac:dyDescent="0.35">
      <c r="C942" s="59"/>
      <c r="D942" s="67"/>
    </row>
    <row r="943" spans="3:4" x14ac:dyDescent="0.35">
      <c r="C943" s="59"/>
      <c r="D943" s="67"/>
    </row>
    <row r="944" spans="3:4" x14ac:dyDescent="0.35">
      <c r="C944" s="59"/>
      <c r="D944" s="67"/>
    </row>
    <row r="945" spans="3:4" x14ac:dyDescent="0.35">
      <c r="C945" s="59"/>
      <c r="D945" s="67"/>
    </row>
    <row r="946" spans="3:4" x14ac:dyDescent="0.35">
      <c r="C946" s="59"/>
      <c r="D946" s="67"/>
    </row>
    <row r="947" spans="3:4" x14ac:dyDescent="0.35">
      <c r="C947" s="59"/>
      <c r="D947" s="67"/>
    </row>
    <row r="948" spans="3:4" x14ac:dyDescent="0.35">
      <c r="C948" s="59"/>
      <c r="D948" s="67"/>
    </row>
    <row r="949" spans="3:4" x14ac:dyDescent="0.35">
      <c r="C949" s="59"/>
      <c r="D949" s="67"/>
    </row>
    <row r="950" spans="3:4" x14ac:dyDescent="0.35">
      <c r="C950" s="59"/>
      <c r="D950" s="67"/>
    </row>
    <row r="951" spans="3:4" x14ac:dyDescent="0.35">
      <c r="C951" s="59"/>
      <c r="D951" s="67"/>
    </row>
    <row r="952" spans="3:4" x14ac:dyDescent="0.35">
      <c r="C952" s="59"/>
      <c r="D952" s="67"/>
    </row>
    <row r="953" spans="3:4" x14ac:dyDescent="0.35">
      <c r="C953" s="59"/>
      <c r="D953" s="67"/>
    </row>
    <row r="954" spans="3:4" x14ac:dyDescent="0.35">
      <c r="C954" s="59"/>
      <c r="D954" s="67"/>
    </row>
    <row r="955" spans="3:4" x14ac:dyDescent="0.35">
      <c r="C955" s="59"/>
      <c r="D955" s="67"/>
    </row>
    <row r="956" spans="3:4" x14ac:dyDescent="0.35">
      <c r="C956" s="59"/>
      <c r="D956" s="67"/>
    </row>
    <row r="957" spans="3:4" x14ac:dyDescent="0.35">
      <c r="C957" s="59"/>
      <c r="D957" s="67"/>
    </row>
    <row r="958" spans="3:4" x14ac:dyDescent="0.35">
      <c r="C958" s="59"/>
      <c r="D958" s="67"/>
    </row>
    <row r="959" spans="3:4" x14ac:dyDescent="0.35">
      <c r="C959" s="59"/>
      <c r="D959" s="67"/>
    </row>
    <row r="960" spans="3:4" x14ac:dyDescent="0.35">
      <c r="C960" s="59"/>
      <c r="D960" s="67"/>
    </row>
    <row r="961" spans="3:4" x14ac:dyDescent="0.35">
      <c r="C961" s="59"/>
      <c r="D961" s="67"/>
    </row>
    <row r="962" spans="3:4" x14ac:dyDescent="0.35">
      <c r="C962" s="59"/>
      <c r="D962" s="67"/>
    </row>
    <row r="963" spans="3:4" x14ac:dyDescent="0.35">
      <c r="C963" s="59"/>
      <c r="D963" s="67"/>
    </row>
    <row r="964" spans="3:4" x14ac:dyDescent="0.35">
      <c r="C964" s="59"/>
      <c r="D964" s="67"/>
    </row>
    <row r="965" spans="3:4" x14ac:dyDescent="0.35">
      <c r="C965" s="59"/>
      <c r="D965" s="67"/>
    </row>
    <row r="966" spans="3:4" x14ac:dyDescent="0.35">
      <c r="C966" s="59"/>
      <c r="D966" s="67"/>
    </row>
    <row r="967" spans="3:4" x14ac:dyDescent="0.35">
      <c r="C967" s="59"/>
      <c r="D967" s="67"/>
    </row>
    <row r="968" spans="3:4" x14ac:dyDescent="0.35">
      <c r="C968" s="59"/>
      <c r="D968" s="67"/>
    </row>
    <row r="969" spans="3:4" x14ac:dyDescent="0.35">
      <c r="C969" s="59"/>
      <c r="D969" s="67"/>
    </row>
    <row r="970" spans="3:4" x14ac:dyDescent="0.35">
      <c r="C970" s="59"/>
      <c r="D970" s="67"/>
    </row>
    <row r="971" spans="3:4" x14ac:dyDescent="0.35">
      <c r="C971" s="59"/>
      <c r="D971" s="67"/>
    </row>
    <row r="972" spans="3:4" x14ac:dyDescent="0.35">
      <c r="C972" s="59"/>
      <c r="D972" s="67"/>
    </row>
    <row r="973" spans="3:4" x14ac:dyDescent="0.35">
      <c r="C973" s="59"/>
      <c r="D973" s="67"/>
    </row>
    <row r="974" spans="3:4" x14ac:dyDescent="0.35">
      <c r="C974" s="59"/>
      <c r="D974" s="67"/>
    </row>
    <row r="975" spans="3:4" x14ac:dyDescent="0.35">
      <c r="C975" s="59"/>
      <c r="D975" s="67"/>
    </row>
    <row r="976" spans="3:4" x14ac:dyDescent="0.35">
      <c r="C976" s="59"/>
      <c r="D976" s="67"/>
    </row>
    <row r="977" spans="3:4" x14ac:dyDescent="0.35">
      <c r="C977" s="59"/>
      <c r="D977" s="67"/>
    </row>
    <row r="978" spans="3:4" x14ac:dyDescent="0.35">
      <c r="C978" s="59"/>
      <c r="D978" s="67"/>
    </row>
    <row r="979" spans="3:4" x14ac:dyDescent="0.35">
      <c r="C979" s="59"/>
      <c r="D979" s="67"/>
    </row>
    <row r="980" spans="3:4" x14ac:dyDescent="0.35">
      <c r="C980" s="59"/>
      <c r="D980" s="67"/>
    </row>
    <row r="981" spans="3:4" x14ac:dyDescent="0.35">
      <c r="C981" s="59"/>
      <c r="D981" s="67"/>
    </row>
    <row r="982" spans="3:4" x14ac:dyDescent="0.35">
      <c r="C982" s="59"/>
      <c r="D982" s="67"/>
    </row>
    <row r="983" spans="3:4" x14ac:dyDescent="0.35">
      <c r="C983" s="59"/>
      <c r="D983" s="67"/>
    </row>
    <row r="984" spans="3:4" x14ac:dyDescent="0.35">
      <c r="C984" s="59"/>
      <c r="D984" s="67"/>
    </row>
    <row r="985" spans="3:4" x14ac:dyDescent="0.35">
      <c r="C985" s="59"/>
      <c r="D985" s="67"/>
    </row>
    <row r="986" spans="3:4" x14ac:dyDescent="0.35">
      <c r="C986" s="59"/>
      <c r="D986" s="67"/>
    </row>
    <row r="987" spans="3:4" x14ac:dyDescent="0.35">
      <c r="C987" s="59"/>
      <c r="D987" s="67"/>
    </row>
    <row r="988" spans="3:4" x14ac:dyDescent="0.35">
      <c r="C988" s="59"/>
      <c r="D988" s="67"/>
    </row>
    <row r="989" spans="3:4" x14ac:dyDescent="0.35">
      <c r="C989" s="59"/>
      <c r="D989" s="67"/>
    </row>
    <row r="990" spans="3:4" x14ac:dyDescent="0.35">
      <c r="C990" s="59"/>
      <c r="D990" s="67"/>
    </row>
    <row r="991" spans="3:4" x14ac:dyDescent="0.35">
      <c r="C991" s="59"/>
      <c r="D991" s="67"/>
    </row>
    <row r="992" spans="3:4" x14ac:dyDescent="0.35">
      <c r="C992" s="59"/>
      <c r="D992" s="67"/>
    </row>
    <row r="993" spans="3:4" x14ac:dyDescent="0.35">
      <c r="C993" s="59"/>
      <c r="D993" s="67"/>
    </row>
    <row r="994" spans="3:4" x14ac:dyDescent="0.35">
      <c r="C994" s="59"/>
      <c r="D994" s="67"/>
    </row>
    <row r="995" spans="3:4" x14ac:dyDescent="0.35">
      <c r="C995" s="59"/>
      <c r="D995" s="67"/>
    </row>
    <row r="996" spans="3:4" x14ac:dyDescent="0.35">
      <c r="C996" s="59"/>
      <c r="D996" s="67"/>
    </row>
    <row r="997" spans="3:4" x14ac:dyDescent="0.35">
      <c r="C997" s="59"/>
      <c r="D997" s="67"/>
    </row>
    <row r="998" spans="3:4" x14ac:dyDescent="0.35">
      <c r="C998" s="59"/>
      <c r="D998" s="67"/>
    </row>
    <row r="999" spans="3:4" x14ac:dyDescent="0.35">
      <c r="C999" s="59"/>
      <c r="D999" s="67"/>
    </row>
    <row r="1000" spans="3:4" x14ac:dyDescent="0.35">
      <c r="C1000" s="59"/>
      <c r="D1000" s="67"/>
    </row>
    <row r="1001" spans="3:4" x14ac:dyDescent="0.35">
      <c r="C1001" s="59"/>
      <c r="D1001" s="67"/>
    </row>
    <row r="1002" spans="3:4" x14ac:dyDescent="0.35">
      <c r="C1002" s="59"/>
      <c r="D1002" s="67"/>
    </row>
    <row r="1003" spans="3:4" x14ac:dyDescent="0.35">
      <c r="C1003" s="59"/>
      <c r="D1003" s="67"/>
    </row>
    <row r="1004" spans="3:4" x14ac:dyDescent="0.35">
      <c r="C1004" s="59"/>
      <c r="D1004" s="67"/>
    </row>
    <row r="1005" spans="3:4" x14ac:dyDescent="0.35">
      <c r="C1005" s="59"/>
      <c r="D1005" s="67"/>
    </row>
    <row r="1006" spans="3:4" x14ac:dyDescent="0.35">
      <c r="C1006" s="59"/>
      <c r="D1006" s="67"/>
    </row>
    <row r="1007" spans="3:4" x14ac:dyDescent="0.35">
      <c r="C1007" s="59"/>
      <c r="D1007" s="67"/>
    </row>
    <row r="1008" spans="3:4" x14ac:dyDescent="0.35">
      <c r="C1008" s="59"/>
      <c r="D1008" s="67"/>
    </row>
    <row r="1009" spans="3:4" x14ac:dyDescent="0.35">
      <c r="C1009" s="59"/>
      <c r="D1009" s="67"/>
    </row>
    <row r="1010" spans="3:4" x14ac:dyDescent="0.35">
      <c r="C1010" s="59"/>
      <c r="D1010" s="67"/>
    </row>
    <row r="1011" spans="3:4" x14ac:dyDescent="0.35">
      <c r="C1011" s="59"/>
      <c r="D1011" s="67"/>
    </row>
    <row r="1012" spans="3:4" x14ac:dyDescent="0.35">
      <c r="C1012" s="59"/>
      <c r="D1012" s="67"/>
    </row>
    <row r="1013" spans="3:4" x14ac:dyDescent="0.35">
      <c r="C1013" s="59"/>
      <c r="D1013" s="67"/>
    </row>
    <row r="1014" spans="3:4" x14ac:dyDescent="0.35">
      <c r="C1014" s="59"/>
      <c r="D1014" s="67"/>
    </row>
    <row r="1015" spans="3:4" x14ac:dyDescent="0.35">
      <c r="C1015" s="59"/>
      <c r="D1015" s="67"/>
    </row>
    <row r="1016" spans="3:4" x14ac:dyDescent="0.35">
      <c r="C1016" s="59"/>
      <c r="D1016" s="67"/>
    </row>
    <row r="1017" spans="3:4" x14ac:dyDescent="0.35">
      <c r="C1017" s="59"/>
      <c r="D1017" s="67"/>
    </row>
    <row r="1018" spans="3:4" x14ac:dyDescent="0.35">
      <c r="C1018" s="59"/>
      <c r="D1018" s="67"/>
    </row>
    <row r="1019" spans="3:4" x14ac:dyDescent="0.35">
      <c r="C1019" s="59"/>
      <c r="D1019" s="67"/>
    </row>
    <row r="1020" spans="3:4" x14ac:dyDescent="0.35">
      <c r="C1020" s="59"/>
      <c r="D1020" s="67"/>
    </row>
    <row r="1021" spans="3:4" x14ac:dyDescent="0.35">
      <c r="C1021" s="59"/>
      <c r="D1021" s="67"/>
    </row>
    <row r="1022" spans="3:4" x14ac:dyDescent="0.35">
      <c r="C1022" s="59"/>
      <c r="D1022" s="67"/>
    </row>
    <row r="1023" spans="3:4" x14ac:dyDescent="0.35">
      <c r="C1023" s="59"/>
      <c r="D1023" s="67"/>
    </row>
    <row r="1024" spans="3:4" x14ac:dyDescent="0.35">
      <c r="C1024" s="59"/>
      <c r="D1024" s="67"/>
    </row>
    <row r="1025" spans="3:4" x14ac:dyDescent="0.35">
      <c r="C1025" s="59"/>
      <c r="D1025" s="67"/>
    </row>
    <row r="1026" spans="3:4" x14ac:dyDescent="0.35">
      <c r="C1026" s="59"/>
      <c r="D1026" s="67"/>
    </row>
    <row r="1027" spans="3:4" x14ac:dyDescent="0.35">
      <c r="C1027" s="59"/>
      <c r="D1027" s="67"/>
    </row>
    <row r="1028" spans="3:4" x14ac:dyDescent="0.35">
      <c r="C1028" s="59"/>
      <c r="D1028" s="67"/>
    </row>
    <row r="1029" spans="3:4" x14ac:dyDescent="0.35">
      <c r="C1029" s="59"/>
      <c r="D1029" s="67"/>
    </row>
    <row r="1030" spans="3:4" x14ac:dyDescent="0.35">
      <c r="C1030" s="59"/>
      <c r="D1030" s="67"/>
    </row>
    <row r="1031" spans="3:4" x14ac:dyDescent="0.35">
      <c r="C1031" s="59"/>
      <c r="D1031" s="67"/>
    </row>
    <row r="1032" spans="3:4" x14ac:dyDescent="0.35">
      <c r="C1032" s="59"/>
      <c r="D1032" s="67"/>
    </row>
    <row r="1033" spans="3:4" x14ac:dyDescent="0.35">
      <c r="C1033" s="59"/>
      <c r="D1033" s="67"/>
    </row>
    <row r="1034" spans="3:4" x14ac:dyDescent="0.35">
      <c r="C1034" s="59"/>
      <c r="D1034" s="67"/>
    </row>
    <row r="1035" spans="3:4" x14ac:dyDescent="0.35">
      <c r="C1035" s="59"/>
      <c r="D1035" s="67"/>
    </row>
    <row r="1036" spans="3:4" x14ac:dyDescent="0.35">
      <c r="C1036" s="59"/>
      <c r="D1036" s="67"/>
    </row>
    <row r="1037" spans="3:4" x14ac:dyDescent="0.35">
      <c r="C1037" s="59"/>
      <c r="D1037" s="67"/>
    </row>
    <row r="1038" spans="3:4" x14ac:dyDescent="0.35">
      <c r="C1038" s="59"/>
      <c r="D1038" s="67"/>
    </row>
    <row r="1039" spans="3:4" x14ac:dyDescent="0.35">
      <c r="C1039" s="59"/>
      <c r="D1039" s="67"/>
    </row>
    <row r="1040" spans="3:4" x14ac:dyDescent="0.35">
      <c r="C1040" s="59"/>
      <c r="D1040" s="67"/>
    </row>
    <row r="1041" spans="3:4" x14ac:dyDescent="0.35">
      <c r="C1041" s="59"/>
      <c r="D1041" s="67"/>
    </row>
    <row r="1042" spans="3:4" x14ac:dyDescent="0.35">
      <c r="C1042" s="59"/>
      <c r="D1042" s="67"/>
    </row>
    <row r="1043" spans="3:4" x14ac:dyDescent="0.35">
      <c r="C1043" s="59"/>
      <c r="D1043" s="67"/>
    </row>
    <row r="1044" spans="3:4" x14ac:dyDescent="0.35">
      <c r="C1044" s="59"/>
      <c r="D1044" s="67"/>
    </row>
    <row r="1045" spans="3:4" x14ac:dyDescent="0.35">
      <c r="C1045" s="59"/>
      <c r="D1045" s="67"/>
    </row>
    <row r="1046" spans="3:4" x14ac:dyDescent="0.35">
      <c r="C1046" s="59"/>
      <c r="D1046" s="67"/>
    </row>
    <row r="1047" spans="3:4" x14ac:dyDescent="0.35">
      <c r="C1047" s="59"/>
      <c r="D1047" s="67"/>
    </row>
    <row r="1048" spans="3:4" x14ac:dyDescent="0.35">
      <c r="C1048" s="59"/>
      <c r="D1048" s="67"/>
    </row>
    <row r="1049" spans="3:4" x14ac:dyDescent="0.35">
      <c r="C1049" s="59"/>
      <c r="D1049" s="67"/>
    </row>
    <row r="1050" spans="3:4" x14ac:dyDescent="0.35">
      <c r="C1050" s="59"/>
      <c r="D1050" s="67"/>
    </row>
    <row r="1051" spans="3:4" x14ac:dyDescent="0.35">
      <c r="C1051" s="59"/>
      <c r="D1051" s="67"/>
    </row>
    <row r="1052" spans="3:4" x14ac:dyDescent="0.35">
      <c r="C1052" s="59"/>
      <c r="D1052" s="67"/>
    </row>
    <row r="1053" spans="3:4" x14ac:dyDescent="0.35">
      <c r="C1053" s="59"/>
      <c r="D1053" s="67"/>
    </row>
    <row r="1054" spans="3:4" x14ac:dyDescent="0.35">
      <c r="C1054" s="59"/>
      <c r="D1054" s="67"/>
    </row>
    <row r="1055" spans="3:4" x14ac:dyDescent="0.35">
      <c r="C1055" s="59"/>
      <c r="D1055" s="67"/>
    </row>
    <row r="1056" spans="3:4" x14ac:dyDescent="0.35">
      <c r="C1056" s="59"/>
      <c r="D1056" s="67"/>
    </row>
    <row r="1057" spans="3:4" x14ac:dyDescent="0.35">
      <c r="C1057" s="59"/>
      <c r="D1057" s="67"/>
    </row>
    <row r="1058" spans="3:4" x14ac:dyDescent="0.35">
      <c r="C1058" s="59"/>
      <c r="D1058" s="67"/>
    </row>
    <row r="1059" spans="3:4" x14ac:dyDescent="0.35">
      <c r="C1059" s="59"/>
      <c r="D1059" s="67"/>
    </row>
    <row r="1060" spans="3:4" x14ac:dyDescent="0.35">
      <c r="C1060" s="59"/>
      <c r="D1060" s="67"/>
    </row>
    <row r="1061" spans="3:4" x14ac:dyDescent="0.35">
      <c r="C1061" s="59"/>
      <c r="D1061" s="67"/>
    </row>
    <row r="1062" spans="3:4" x14ac:dyDescent="0.35">
      <c r="C1062" s="59"/>
      <c r="D1062" s="67"/>
    </row>
    <row r="1063" spans="3:4" x14ac:dyDescent="0.35">
      <c r="C1063" s="59"/>
      <c r="D1063" s="67"/>
    </row>
    <row r="1064" spans="3:4" x14ac:dyDescent="0.35">
      <c r="C1064" s="59"/>
      <c r="D1064" s="67"/>
    </row>
    <row r="1065" spans="3:4" x14ac:dyDescent="0.35">
      <c r="C1065" s="59"/>
      <c r="D1065" s="67"/>
    </row>
    <row r="1066" spans="3:4" x14ac:dyDescent="0.35">
      <c r="C1066" s="59"/>
      <c r="D1066" s="67"/>
    </row>
    <row r="1067" spans="3:4" x14ac:dyDescent="0.35">
      <c r="C1067" s="59"/>
      <c r="D1067" s="67"/>
    </row>
    <row r="1068" spans="3:4" x14ac:dyDescent="0.35">
      <c r="C1068" s="59"/>
      <c r="D1068" s="67"/>
    </row>
    <row r="1069" spans="3:4" x14ac:dyDescent="0.35">
      <c r="C1069" s="59"/>
      <c r="D1069" s="67"/>
    </row>
    <row r="1070" spans="3:4" x14ac:dyDescent="0.35">
      <c r="C1070" s="59"/>
      <c r="D1070" s="67"/>
    </row>
    <row r="1071" spans="3:4" x14ac:dyDescent="0.35">
      <c r="C1071" s="59"/>
      <c r="D1071" s="67"/>
    </row>
    <row r="1072" spans="3:4" x14ac:dyDescent="0.35">
      <c r="C1072" s="59"/>
      <c r="D1072" s="67"/>
    </row>
    <row r="1073" spans="3:4" x14ac:dyDescent="0.35">
      <c r="C1073" s="59"/>
      <c r="D1073" s="67"/>
    </row>
    <row r="1074" spans="3:4" x14ac:dyDescent="0.35">
      <c r="C1074" s="59"/>
      <c r="D1074" s="67"/>
    </row>
    <row r="1075" spans="3:4" x14ac:dyDescent="0.35">
      <c r="C1075" s="59"/>
      <c r="D1075" s="67"/>
    </row>
    <row r="1076" spans="3:4" x14ac:dyDescent="0.35">
      <c r="C1076" s="59"/>
      <c r="D1076" s="67"/>
    </row>
    <row r="1077" spans="3:4" x14ac:dyDescent="0.35">
      <c r="C1077" s="59"/>
      <c r="D1077" s="67"/>
    </row>
    <row r="1078" spans="3:4" x14ac:dyDescent="0.35">
      <c r="C1078" s="59"/>
      <c r="D1078" s="67"/>
    </row>
    <row r="1079" spans="3:4" x14ac:dyDescent="0.35">
      <c r="C1079" s="59"/>
      <c r="D1079" s="67"/>
    </row>
    <row r="1080" spans="3:4" x14ac:dyDescent="0.35">
      <c r="C1080" s="59"/>
      <c r="D1080" s="67"/>
    </row>
    <row r="1081" spans="3:4" x14ac:dyDescent="0.35">
      <c r="C1081" s="59"/>
      <c r="D1081" s="67"/>
    </row>
    <row r="1082" spans="3:4" x14ac:dyDescent="0.35">
      <c r="C1082" s="59"/>
      <c r="D1082" s="67"/>
    </row>
    <row r="1083" spans="3:4" x14ac:dyDescent="0.35">
      <c r="C1083" s="59"/>
      <c r="D1083" s="67"/>
    </row>
    <row r="1084" spans="3:4" x14ac:dyDescent="0.35">
      <c r="C1084" s="59"/>
      <c r="D1084" s="67"/>
    </row>
    <row r="1085" spans="3:4" x14ac:dyDescent="0.35">
      <c r="C1085" s="59"/>
      <c r="D1085" s="67"/>
    </row>
    <row r="1086" spans="3:4" x14ac:dyDescent="0.35">
      <c r="C1086" s="59"/>
      <c r="D1086" s="67"/>
    </row>
    <row r="1087" spans="3:4" x14ac:dyDescent="0.35">
      <c r="C1087" s="59"/>
      <c r="D1087" s="67"/>
    </row>
    <row r="1088" spans="3:4" x14ac:dyDescent="0.35">
      <c r="C1088" s="59"/>
      <c r="D1088" s="67"/>
    </row>
    <row r="1089" spans="3:4" x14ac:dyDescent="0.35">
      <c r="C1089" s="59"/>
      <c r="D1089" s="67"/>
    </row>
    <row r="1090" spans="3:4" x14ac:dyDescent="0.35">
      <c r="C1090" s="59"/>
      <c r="D1090" s="67"/>
    </row>
    <row r="1091" spans="3:4" x14ac:dyDescent="0.35">
      <c r="C1091" s="59"/>
      <c r="D1091" s="67"/>
    </row>
    <row r="1092" spans="3:4" x14ac:dyDescent="0.35">
      <c r="C1092" s="59"/>
      <c r="D1092" s="67"/>
    </row>
    <row r="1093" spans="3:4" x14ac:dyDescent="0.35">
      <c r="C1093" s="59"/>
      <c r="D1093" s="67"/>
    </row>
    <row r="1094" spans="3:4" x14ac:dyDescent="0.35">
      <c r="C1094" s="59"/>
      <c r="D1094" s="67"/>
    </row>
    <row r="1095" spans="3:4" x14ac:dyDescent="0.35">
      <c r="C1095" s="59"/>
      <c r="D1095" s="67"/>
    </row>
    <row r="1096" spans="3:4" x14ac:dyDescent="0.35">
      <c r="C1096" s="59"/>
      <c r="D1096" s="67"/>
    </row>
    <row r="1097" spans="3:4" x14ac:dyDescent="0.35">
      <c r="C1097" s="59"/>
      <c r="D1097" s="67"/>
    </row>
    <row r="1098" spans="3:4" x14ac:dyDescent="0.35">
      <c r="C1098" s="59"/>
      <c r="D1098" s="67"/>
    </row>
    <row r="1099" spans="3:4" x14ac:dyDescent="0.35">
      <c r="C1099" s="59"/>
      <c r="D1099" s="67"/>
    </row>
    <row r="1100" spans="3:4" x14ac:dyDescent="0.35">
      <c r="C1100" s="59"/>
      <c r="D1100" s="67"/>
    </row>
    <row r="1101" spans="3:4" x14ac:dyDescent="0.35">
      <c r="C1101" s="59"/>
      <c r="D1101" s="67"/>
    </row>
    <row r="1102" spans="3:4" x14ac:dyDescent="0.35">
      <c r="C1102" s="59"/>
      <c r="D1102" s="67"/>
    </row>
    <row r="1103" spans="3:4" x14ac:dyDescent="0.35">
      <c r="C1103" s="59"/>
      <c r="D1103" s="67"/>
    </row>
    <row r="1104" spans="3:4" x14ac:dyDescent="0.35">
      <c r="C1104" s="59"/>
      <c r="D1104" s="67"/>
    </row>
    <row r="1105" spans="3:4" x14ac:dyDescent="0.35">
      <c r="C1105" s="59"/>
      <c r="D1105" s="67"/>
    </row>
    <row r="1106" spans="3:4" x14ac:dyDescent="0.35">
      <c r="C1106" s="59"/>
      <c r="D1106" s="67"/>
    </row>
    <row r="1107" spans="3:4" x14ac:dyDescent="0.35">
      <c r="C1107" s="59"/>
      <c r="D1107" s="67"/>
    </row>
    <row r="1108" spans="3:4" x14ac:dyDescent="0.35">
      <c r="C1108" s="59"/>
      <c r="D1108" s="67"/>
    </row>
    <row r="1109" spans="3:4" x14ac:dyDescent="0.35">
      <c r="C1109" s="59"/>
      <c r="D1109" s="67"/>
    </row>
    <row r="1110" spans="3:4" x14ac:dyDescent="0.35">
      <c r="C1110" s="59"/>
      <c r="D1110" s="67"/>
    </row>
    <row r="1111" spans="3:4" x14ac:dyDescent="0.35">
      <c r="C1111" s="59"/>
      <c r="D1111" s="67"/>
    </row>
    <row r="1112" spans="3:4" x14ac:dyDescent="0.35">
      <c r="C1112" s="59"/>
      <c r="D1112" s="67"/>
    </row>
    <row r="1113" spans="3:4" x14ac:dyDescent="0.35">
      <c r="C1113" s="59"/>
      <c r="D1113" s="67"/>
    </row>
    <row r="1114" spans="3:4" x14ac:dyDescent="0.35">
      <c r="C1114" s="59"/>
      <c r="D1114" s="67"/>
    </row>
    <row r="1115" spans="3:4" x14ac:dyDescent="0.35">
      <c r="C1115" s="59"/>
      <c r="D1115" s="67"/>
    </row>
    <row r="1116" spans="3:4" x14ac:dyDescent="0.35">
      <c r="C1116" s="59"/>
      <c r="D1116" s="67"/>
    </row>
    <row r="1117" spans="3:4" x14ac:dyDescent="0.35">
      <c r="C1117" s="59"/>
      <c r="D1117" s="67"/>
    </row>
    <row r="1118" spans="3:4" x14ac:dyDescent="0.35">
      <c r="C1118" s="59"/>
      <c r="D1118" s="67"/>
    </row>
    <row r="1119" spans="3:4" x14ac:dyDescent="0.35">
      <c r="C1119" s="59"/>
      <c r="D1119" s="67"/>
    </row>
    <row r="1120" spans="3:4" x14ac:dyDescent="0.35">
      <c r="C1120" s="59"/>
      <c r="D1120" s="67"/>
    </row>
    <row r="1121" spans="3:4" x14ac:dyDescent="0.35">
      <c r="C1121" s="59"/>
      <c r="D1121" s="67"/>
    </row>
    <row r="1122" spans="3:4" x14ac:dyDescent="0.35">
      <c r="C1122" s="59"/>
      <c r="D1122" s="67"/>
    </row>
    <row r="1123" spans="3:4" x14ac:dyDescent="0.35">
      <c r="C1123" s="59"/>
      <c r="D1123" s="67"/>
    </row>
    <row r="1124" spans="3:4" x14ac:dyDescent="0.35">
      <c r="C1124" s="59"/>
      <c r="D1124" s="67"/>
    </row>
    <row r="1125" spans="3:4" x14ac:dyDescent="0.35">
      <c r="C1125" s="59"/>
      <c r="D1125" s="67"/>
    </row>
    <row r="1126" spans="3:4" x14ac:dyDescent="0.35">
      <c r="C1126" s="59"/>
      <c r="D1126" s="67"/>
    </row>
    <row r="1127" spans="3:4" x14ac:dyDescent="0.35">
      <c r="C1127" s="59"/>
      <c r="D1127" s="67"/>
    </row>
    <row r="1128" spans="3:4" x14ac:dyDescent="0.35">
      <c r="C1128" s="59"/>
      <c r="D1128" s="67"/>
    </row>
    <row r="1129" spans="3:4" x14ac:dyDescent="0.35">
      <c r="C1129" s="59"/>
      <c r="D1129" s="67"/>
    </row>
    <row r="1130" spans="3:4" x14ac:dyDescent="0.35">
      <c r="C1130" s="59"/>
      <c r="D1130" s="67"/>
    </row>
    <row r="1131" spans="3:4" x14ac:dyDescent="0.35">
      <c r="C1131" s="59"/>
      <c r="D1131" s="67"/>
    </row>
    <row r="1132" spans="3:4" x14ac:dyDescent="0.35">
      <c r="C1132" s="59"/>
      <c r="D1132" s="67"/>
    </row>
    <row r="1133" spans="3:4" x14ac:dyDescent="0.35">
      <c r="C1133" s="59"/>
      <c r="D1133" s="67"/>
    </row>
    <row r="1134" spans="3:4" x14ac:dyDescent="0.35">
      <c r="C1134" s="59"/>
      <c r="D1134" s="67"/>
    </row>
    <row r="1135" spans="3:4" x14ac:dyDescent="0.35">
      <c r="C1135" s="59"/>
      <c r="D1135" s="67"/>
    </row>
    <row r="1136" spans="3:4" x14ac:dyDescent="0.35">
      <c r="C1136" s="59"/>
      <c r="D1136" s="67"/>
    </row>
    <row r="1137" spans="3:4" x14ac:dyDescent="0.35">
      <c r="C1137" s="59"/>
      <c r="D1137" s="67"/>
    </row>
    <row r="1138" spans="3:4" x14ac:dyDescent="0.35">
      <c r="C1138" s="59"/>
      <c r="D1138" s="67"/>
    </row>
    <row r="1139" spans="3:4" x14ac:dyDescent="0.35">
      <c r="C1139" s="59"/>
      <c r="D1139" s="67"/>
    </row>
    <row r="1140" spans="3:4" x14ac:dyDescent="0.35">
      <c r="C1140" s="59"/>
      <c r="D1140" s="67"/>
    </row>
    <row r="1141" spans="3:4" x14ac:dyDescent="0.35">
      <c r="C1141" s="59"/>
      <c r="D1141" s="67"/>
    </row>
    <row r="1142" spans="3:4" x14ac:dyDescent="0.35">
      <c r="C1142" s="59"/>
      <c r="D1142" s="67"/>
    </row>
    <row r="1143" spans="3:4" x14ac:dyDescent="0.35">
      <c r="C1143" s="59"/>
      <c r="D1143" s="67"/>
    </row>
    <row r="1144" spans="3:4" x14ac:dyDescent="0.35">
      <c r="C1144" s="59"/>
      <c r="D1144" s="67"/>
    </row>
    <row r="1145" spans="3:4" x14ac:dyDescent="0.35">
      <c r="C1145" s="59"/>
      <c r="D1145" s="67"/>
    </row>
    <row r="1146" spans="3:4" x14ac:dyDescent="0.35">
      <c r="C1146" s="59"/>
      <c r="D1146" s="67"/>
    </row>
    <row r="1147" spans="3:4" x14ac:dyDescent="0.35">
      <c r="C1147" s="59"/>
      <c r="D1147" s="67"/>
    </row>
    <row r="1148" spans="3:4" x14ac:dyDescent="0.35">
      <c r="C1148" s="59"/>
      <c r="D1148" s="67"/>
    </row>
    <row r="1149" spans="3:4" x14ac:dyDescent="0.35">
      <c r="C1149" s="59"/>
      <c r="D1149" s="67"/>
    </row>
    <row r="1150" spans="3:4" x14ac:dyDescent="0.35">
      <c r="C1150" s="59"/>
      <c r="D1150" s="67"/>
    </row>
    <row r="1151" spans="3:4" x14ac:dyDescent="0.35">
      <c r="C1151" s="59"/>
      <c r="D1151" s="67"/>
    </row>
    <row r="1152" spans="3:4" x14ac:dyDescent="0.35">
      <c r="C1152" s="59"/>
      <c r="D1152" s="67"/>
    </row>
    <row r="1153" spans="3:4" x14ac:dyDescent="0.35">
      <c r="C1153" s="59"/>
      <c r="D1153" s="67"/>
    </row>
    <row r="1154" spans="3:4" x14ac:dyDescent="0.35">
      <c r="C1154" s="59"/>
      <c r="D1154" s="67"/>
    </row>
    <row r="1155" spans="3:4" x14ac:dyDescent="0.35">
      <c r="C1155" s="59"/>
      <c r="D1155" s="67"/>
    </row>
    <row r="1156" spans="3:4" x14ac:dyDescent="0.35">
      <c r="C1156" s="59"/>
      <c r="D1156" s="67"/>
    </row>
    <row r="1157" spans="3:4" x14ac:dyDescent="0.35">
      <c r="C1157" s="59"/>
      <c r="D1157" s="67"/>
    </row>
    <row r="1158" spans="3:4" x14ac:dyDescent="0.35">
      <c r="C1158" s="59"/>
      <c r="D1158" s="67"/>
    </row>
    <row r="1159" spans="3:4" x14ac:dyDescent="0.35">
      <c r="C1159" s="59"/>
      <c r="D1159" s="67"/>
    </row>
    <row r="1160" spans="3:4" x14ac:dyDescent="0.35">
      <c r="C1160" s="59"/>
      <c r="D1160" s="67"/>
    </row>
    <row r="1161" spans="3:4" x14ac:dyDescent="0.35">
      <c r="C1161" s="59"/>
      <c r="D1161" s="67"/>
    </row>
    <row r="1162" spans="3:4" x14ac:dyDescent="0.35">
      <c r="C1162" s="59"/>
      <c r="D1162" s="67"/>
    </row>
    <row r="1163" spans="3:4" x14ac:dyDescent="0.35">
      <c r="C1163" s="59"/>
      <c r="D1163" s="67"/>
    </row>
    <row r="1164" spans="3:4" x14ac:dyDescent="0.35">
      <c r="C1164" s="59"/>
      <c r="D1164" s="67"/>
    </row>
    <row r="1165" spans="3:4" x14ac:dyDescent="0.35">
      <c r="C1165" s="59"/>
      <c r="D1165" s="67"/>
    </row>
    <row r="1166" spans="3:4" x14ac:dyDescent="0.35">
      <c r="C1166" s="59"/>
      <c r="D1166" s="67"/>
    </row>
    <row r="1167" spans="3:4" x14ac:dyDescent="0.35">
      <c r="C1167" s="59"/>
      <c r="D1167" s="67"/>
    </row>
    <row r="1168" spans="3:4" x14ac:dyDescent="0.35">
      <c r="C1168" s="59"/>
      <c r="D1168" s="67"/>
    </row>
    <row r="1169" spans="3:4" x14ac:dyDescent="0.35">
      <c r="C1169" s="59"/>
      <c r="D1169" s="67"/>
    </row>
    <row r="1170" spans="3:4" x14ac:dyDescent="0.35">
      <c r="C1170" s="59"/>
      <c r="D1170" s="67"/>
    </row>
    <row r="1171" spans="3:4" x14ac:dyDescent="0.35">
      <c r="C1171" s="59"/>
      <c r="D1171" s="67"/>
    </row>
    <row r="1172" spans="3:4" x14ac:dyDescent="0.35">
      <c r="C1172" s="59"/>
      <c r="D1172" s="67"/>
    </row>
    <row r="1173" spans="3:4" x14ac:dyDescent="0.35">
      <c r="C1173" s="59"/>
      <c r="D1173" s="67"/>
    </row>
    <row r="1174" spans="3:4" x14ac:dyDescent="0.35">
      <c r="C1174" s="59"/>
      <c r="D1174" s="67"/>
    </row>
    <row r="1175" spans="3:4" x14ac:dyDescent="0.35">
      <c r="C1175" s="59"/>
      <c r="D1175" s="67"/>
    </row>
    <row r="1176" spans="3:4" x14ac:dyDescent="0.35">
      <c r="C1176" s="59"/>
      <c r="D1176" s="67"/>
    </row>
    <row r="1177" spans="3:4" x14ac:dyDescent="0.35">
      <c r="C1177" s="59"/>
      <c r="D1177" s="67"/>
    </row>
    <row r="1178" spans="3:4" x14ac:dyDescent="0.35">
      <c r="C1178" s="59"/>
      <c r="D1178" s="67"/>
    </row>
    <row r="1179" spans="3:4" x14ac:dyDescent="0.35">
      <c r="C1179" s="59"/>
      <c r="D1179" s="67"/>
    </row>
    <row r="1180" spans="3:4" x14ac:dyDescent="0.35">
      <c r="C1180" s="59"/>
      <c r="D1180" s="67"/>
    </row>
    <row r="1181" spans="3:4" x14ac:dyDescent="0.35">
      <c r="C1181" s="59"/>
      <c r="D1181" s="67"/>
    </row>
    <row r="1182" spans="3:4" x14ac:dyDescent="0.35">
      <c r="C1182" s="59"/>
      <c r="D1182" s="67"/>
    </row>
    <row r="1183" spans="3:4" x14ac:dyDescent="0.35">
      <c r="C1183" s="59"/>
      <c r="D1183" s="67"/>
    </row>
    <row r="1184" spans="3:4" x14ac:dyDescent="0.35">
      <c r="C1184" s="59"/>
      <c r="D1184" s="67"/>
    </row>
    <row r="1185" spans="3:4" x14ac:dyDescent="0.35">
      <c r="C1185" s="59"/>
      <c r="D1185" s="67"/>
    </row>
    <row r="1186" spans="3:4" x14ac:dyDescent="0.35">
      <c r="C1186" s="59"/>
      <c r="D1186" s="67"/>
    </row>
    <row r="1187" spans="3:4" x14ac:dyDescent="0.35">
      <c r="C1187" s="59"/>
      <c r="D1187" s="67"/>
    </row>
    <row r="1188" spans="3:4" x14ac:dyDescent="0.35">
      <c r="C1188" s="59"/>
      <c r="D1188" s="67"/>
    </row>
    <row r="1189" spans="3:4" x14ac:dyDescent="0.35">
      <c r="C1189" s="59"/>
      <c r="D1189" s="67"/>
    </row>
    <row r="1190" spans="3:4" x14ac:dyDescent="0.35">
      <c r="C1190" s="59"/>
      <c r="D1190" s="67"/>
    </row>
    <row r="1191" spans="3:4" x14ac:dyDescent="0.35">
      <c r="C1191" s="59"/>
      <c r="D1191" s="67"/>
    </row>
    <row r="1192" spans="3:4" x14ac:dyDescent="0.35">
      <c r="C1192" s="59"/>
      <c r="D1192" s="67"/>
    </row>
    <row r="1193" spans="3:4" x14ac:dyDescent="0.35">
      <c r="C1193" s="59"/>
      <c r="D1193" s="67"/>
    </row>
    <row r="1194" spans="3:4" x14ac:dyDescent="0.35">
      <c r="C1194" s="59"/>
      <c r="D1194" s="67"/>
    </row>
    <row r="1195" spans="3:4" x14ac:dyDescent="0.35">
      <c r="C1195" s="59"/>
      <c r="D1195" s="67"/>
    </row>
    <row r="1196" spans="3:4" x14ac:dyDescent="0.35">
      <c r="C1196" s="59"/>
      <c r="D1196" s="67"/>
    </row>
    <row r="1197" spans="3:4" x14ac:dyDescent="0.35">
      <c r="C1197" s="59"/>
      <c r="D1197" s="67"/>
    </row>
    <row r="1198" spans="3:4" x14ac:dyDescent="0.35">
      <c r="C1198" s="59"/>
      <c r="D1198" s="67"/>
    </row>
    <row r="1199" spans="3:4" x14ac:dyDescent="0.35">
      <c r="C1199" s="59"/>
      <c r="D1199" s="67"/>
    </row>
    <row r="1200" spans="3:4" x14ac:dyDescent="0.35">
      <c r="C1200" s="59"/>
      <c r="D1200" s="67"/>
    </row>
    <row r="1201" spans="3:4" x14ac:dyDescent="0.35">
      <c r="C1201" s="59"/>
      <c r="D1201" s="67"/>
    </row>
    <row r="1202" spans="3:4" x14ac:dyDescent="0.35">
      <c r="C1202" s="59"/>
      <c r="D1202" s="67"/>
    </row>
    <row r="1203" spans="3:4" x14ac:dyDescent="0.35">
      <c r="C1203" s="59"/>
      <c r="D1203" s="67"/>
    </row>
    <row r="1204" spans="3:4" x14ac:dyDescent="0.35">
      <c r="C1204" s="59"/>
      <c r="D1204" s="67"/>
    </row>
    <row r="1205" spans="3:4" x14ac:dyDescent="0.35">
      <c r="C1205" s="59"/>
      <c r="D1205" s="67"/>
    </row>
    <row r="1206" spans="3:4" x14ac:dyDescent="0.35">
      <c r="C1206" s="59"/>
      <c r="D1206" s="67"/>
    </row>
    <row r="1207" spans="3:4" x14ac:dyDescent="0.35">
      <c r="C1207" s="59"/>
      <c r="D1207" s="67"/>
    </row>
    <row r="1208" spans="3:4" x14ac:dyDescent="0.35">
      <c r="C1208" s="59"/>
      <c r="D1208" s="67"/>
    </row>
    <row r="1209" spans="3:4" x14ac:dyDescent="0.35">
      <c r="C1209" s="59"/>
      <c r="D1209" s="67"/>
    </row>
    <row r="1210" spans="3:4" x14ac:dyDescent="0.35">
      <c r="C1210" s="59"/>
      <c r="D1210" s="67"/>
    </row>
    <row r="1211" spans="3:4" x14ac:dyDescent="0.35">
      <c r="C1211" s="59"/>
      <c r="D1211" s="67"/>
    </row>
    <row r="1212" spans="3:4" x14ac:dyDescent="0.35">
      <c r="C1212" s="59"/>
      <c r="D1212" s="67"/>
    </row>
    <row r="1213" spans="3:4" x14ac:dyDescent="0.35">
      <c r="C1213" s="59"/>
      <c r="D1213" s="67"/>
    </row>
    <row r="1214" spans="3:4" x14ac:dyDescent="0.35">
      <c r="C1214" s="59"/>
      <c r="D1214" s="67"/>
    </row>
    <row r="1215" spans="3:4" x14ac:dyDescent="0.35">
      <c r="C1215" s="59"/>
      <c r="D1215" s="67"/>
    </row>
    <row r="1216" spans="3:4" x14ac:dyDescent="0.35">
      <c r="C1216" s="59"/>
      <c r="D1216" s="67"/>
    </row>
    <row r="1217" spans="3:4" x14ac:dyDescent="0.35">
      <c r="C1217" s="59"/>
      <c r="D1217" s="67"/>
    </row>
    <row r="1218" spans="3:4" x14ac:dyDescent="0.35">
      <c r="C1218" s="59"/>
      <c r="D1218" s="67"/>
    </row>
    <row r="1219" spans="3:4" x14ac:dyDescent="0.35">
      <c r="C1219" s="59"/>
      <c r="D1219" s="67"/>
    </row>
    <row r="1220" spans="3:4" x14ac:dyDescent="0.35">
      <c r="C1220" s="59"/>
      <c r="D1220" s="67"/>
    </row>
    <row r="1221" spans="3:4" x14ac:dyDescent="0.35">
      <c r="C1221" s="59"/>
      <c r="D1221" s="67"/>
    </row>
    <row r="1222" spans="3:4" x14ac:dyDescent="0.35">
      <c r="C1222" s="59"/>
      <c r="D1222" s="67"/>
    </row>
    <row r="1223" spans="3:4" x14ac:dyDescent="0.35">
      <c r="C1223" s="59"/>
      <c r="D1223" s="67"/>
    </row>
    <row r="1224" spans="3:4" x14ac:dyDescent="0.35">
      <c r="C1224" s="59"/>
      <c r="D1224" s="67"/>
    </row>
    <row r="1225" spans="3:4" x14ac:dyDescent="0.35">
      <c r="C1225" s="59"/>
      <c r="D1225" s="67"/>
    </row>
    <row r="1226" spans="3:4" x14ac:dyDescent="0.35">
      <c r="C1226" s="59"/>
      <c r="D1226" s="67"/>
    </row>
    <row r="1227" spans="3:4" x14ac:dyDescent="0.35">
      <c r="C1227" s="59"/>
      <c r="D1227" s="67"/>
    </row>
    <row r="1228" spans="3:4" x14ac:dyDescent="0.35">
      <c r="C1228" s="59"/>
      <c r="D1228" s="67"/>
    </row>
    <row r="1229" spans="3:4" x14ac:dyDescent="0.35">
      <c r="C1229" s="59"/>
      <c r="D1229" s="67"/>
    </row>
    <row r="1230" spans="3:4" x14ac:dyDescent="0.35">
      <c r="C1230" s="59"/>
      <c r="D1230" s="67"/>
    </row>
    <row r="1231" spans="3:4" x14ac:dyDescent="0.35">
      <c r="C1231" s="59"/>
      <c r="D1231" s="67"/>
    </row>
    <row r="1232" spans="3:4" x14ac:dyDescent="0.35">
      <c r="C1232" s="59"/>
      <c r="D1232" s="67"/>
    </row>
    <row r="1233" spans="3:4" x14ac:dyDescent="0.35">
      <c r="C1233" s="59"/>
      <c r="D1233" s="67"/>
    </row>
    <row r="1234" spans="3:4" x14ac:dyDescent="0.35">
      <c r="C1234" s="59"/>
      <c r="D1234" s="67"/>
    </row>
    <row r="1235" spans="3:4" x14ac:dyDescent="0.35">
      <c r="C1235" s="59"/>
      <c r="D1235" s="67"/>
    </row>
    <row r="1236" spans="3:4" x14ac:dyDescent="0.35">
      <c r="C1236" s="59"/>
      <c r="D1236" s="67"/>
    </row>
    <row r="1237" spans="3:4" x14ac:dyDescent="0.35">
      <c r="C1237" s="59"/>
      <c r="D1237" s="67"/>
    </row>
    <row r="1238" spans="3:4" x14ac:dyDescent="0.35">
      <c r="C1238" s="59"/>
      <c r="D1238" s="67"/>
    </row>
    <row r="1239" spans="3:4" x14ac:dyDescent="0.35">
      <c r="C1239" s="59"/>
      <c r="D1239" s="67"/>
    </row>
    <row r="1240" spans="3:4" x14ac:dyDescent="0.35">
      <c r="C1240" s="59"/>
      <c r="D1240" s="67"/>
    </row>
    <row r="1241" spans="3:4" x14ac:dyDescent="0.35">
      <c r="C1241" s="59"/>
      <c r="D1241" s="67"/>
    </row>
    <row r="1242" spans="3:4" x14ac:dyDescent="0.35">
      <c r="C1242" s="59"/>
      <c r="D1242" s="67"/>
    </row>
    <row r="1243" spans="3:4" x14ac:dyDescent="0.35">
      <c r="C1243" s="59"/>
      <c r="D1243" s="67"/>
    </row>
    <row r="1244" spans="3:4" x14ac:dyDescent="0.35">
      <c r="C1244" s="59"/>
      <c r="D1244" s="67"/>
    </row>
    <row r="1245" spans="3:4" x14ac:dyDescent="0.35">
      <c r="C1245" s="59"/>
      <c r="D1245" s="67"/>
    </row>
    <row r="1246" spans="3:4" x14ac:dyDescent="0.35">
      <c r="C1246" s="59"/>
      <c r="D1246" s="67"/>
    </row>
    <row r="1247" spans="3:4" x14ac:dyDescent="0.35">
      <c r="C1247" s="59"/>
      <c r="D1247" s="67"/>
    </row>
    <row r="1248" spans="3:4" x14ac:dyDescent="0.35">
      <c r="C1248" s="59"/>
      <c r="D1248" s="67"/>
    </row>
    <row r="1249" spans="3:4" x14ac:dyDescent="0.35">
      <c r="C1249" s="59"/>
      <c r="D1249" s="67"/>
    </row>
    <row r="1250" spans="3:4" x14ac:dyDescent="0.35">
      <c r="C1250" s="59"/>
      <c r="D1250" s="67"/>
    </row>
    <row r="1251" spans="3:4" x14ac:dyDescent="0.35">
      <c r="C1251" s="59"/>
      <c r="D1251" s="67"/>
    </row>
    <row r="1252" spans="3:4" x14ac:dyDescent="0.35">
      <c r="C1252" s="59"/>
      <c r="D1252" s="67"/>
    </row>
    <row r="1253" spans="3:4" x14ac:dyDescent="0.35">
      <c r="C1253" s="59"/>
      <c r="D1253" s="67"/>
    </row>
    <row r="1254" spans="3:4" x14ac:dyDescent="0.35">
      <c r="C1254" s="59"/>
      <c r="D1254" s="67"/>
    </row>
    <row r="1255" spans="3:4" x14ac:dyDescent="0.35">
      <c r="C1255" s="59"/>
      <c r="D1255" s="67"/>
    </row>
    <row r="1256" spans="3:4" x14ac:dyDescent="0.35">
      <c r="C1256" s="59"/>
      <c r="D1256" s="67"/>
    </row>
    <row r="1257" spans="3:4" x14ac:dyDescent="0.35">
      <c r="C1257" s="59"/>
      <c r="D1257" s="67"/>
    </row>
    <row r="1258" spans="3:4" x14ac:dyDescent="0.35">
      <c r="C1258" s="59"/>
      <c r="D1258" s="67"/>
    </row>
    <row r="1259" spans="3:4" x14ac:dyDescent="0.35">
      <c r="C1259" s="59"/>
      <c r="D1259" s="67"/>
    </row>
    <row r="1260" spans="3:4" x14ac:dyDescent="0.35">
      <c r="C1260" s="59"/>
      <c r="D1260" s="67"/>
    </row>
    <row r="1261" spans="3:4" x14ac:dyDescent="0.35">
      <c r="C1261" s="59"/>
      <c r="D1261" s="67"/>
    </row>
    <row r="1262" spans="3:4" x14ac:dyDescent="0.35">
      <c r="C1262" s="59"/>
      <c r="D1262" s="67"/>
    </row>
    <row r="1263" spans="3:4" x14ac:dyDescent="0.35">
      <c r="C1263" s="59"/>
      <c r="D1263" s="67"/>
    </row>
    <row r="1264" spans="3:4" x14ac:dyDescent="0.35">
      <c r="C1264" s="59"/>
      <c r="D1264" s="67"/>
    </row>
    <row r="1265" spans="3:4" x14ac:dyDescent="0.35">
      <c r="C1265" s="59"/>
      <c r="D1265" s="67"/>
    </row>
    <row r="1266" spans="3:4" x14ac:dyDescent="0.35">
      <c r="C1266" s="59"/>
      <c r="D1266" s="67"/>
    </row>
    <row r="1267" spans="3:4" x14ac:dyDescent="0.35">
      <c r="C1267" s="59"/>
      <c r="D1267" s="67"/>
    </row>
    <row r="1268" spans="3:4" x14ac:dyDescent="0.35">
      <c r="C1268" s="59"/>
      <c r="D1268" s="67"/>
    </row>
    <row r="1269" spans="3:4" x14ac:dyDescent="0.35">
      <c r="C1269" s="59"/>
      <c r="D1269" s="67"/>
    </row>
    <row r="1270" spans="3:4" x14ac:dyDescent="0.35">
      <c r="C1270" s="59"/>
      <c r="D1270" s="67"/>
    </row>
    <row r="1271" spans="3:4" x14ac:dyDescent="0.35">
      <c r="C1271" s="59"/>
      <c r="D1271" s="67"/>
    </row>
    <row r="1272" spans="3:4" x14ac:dyDescent="0.35">
      <c r="C1272" s="59"/>
      <c r="D1272" s="67"/>
    </row>
    <row r="1273" spans="3:4" x14ac:dyDescent="0.35">
      <c r="C1273" s="59"/>
      <c r="D1273" s="67"/>
    </row>
    <row r="1274" spans="3:4" x14ac:dyDescent="0.35">
      <c r="C1274" s="59"/>
      <c r="D1274" s="67"/>
    </row>
    <row r="1275" spans="3:4" x14ac:dyDescent="0.35">
      <c r="C1275" s="59"/>
      <c r="D1275" s="67"/>
    </row>
    <row r="1276" spans="3:4" x14ac:dyDescent="0.35">
      <c r="C1276" s="59"/>
      <c r="D1276" s="67"/>
    </row>
    <row r="1277" spans="3:4" x14ac:dyDescent="0.35">
      <c r="C1277" s="59"/>
      <c r="D1277" s="67"/>
    </row>
    <row r="1278" spans="3:4" x14ac:dyDescent="0.35">
      <c r="C1278" s="59"/>
      <c r="D1278" s="67"/>
    </row>
    <row r="1279" spans="3:4" x14ac:dyDescent="0.35">
      <c r="C1279" s="59"/>
      <c r="D1279" s="67"/>
    </row>
    <row r="1280" spans="3:4" x14ac:dyDescent="0.35">
      <c r="C1280" s="59"/>
      <c r="D1280" s="67"/>
    </row>
    <row r="1281" spans="3:4" x14ac:dyDescent="0.35">
      <c r="C1281" s="59"/>
      <c r="D1281" s="67"/>
    </row>
    <row r="1282" spans="3:4" x14ac:dyDescent="0.35">
      <c r="C1282" s="59"/>
      <c r="D1282" s="67"/>
    </row>
    <row r="1283" spans="3:4" x14ac:dyDescent="0.35">
      <c r="C1283" s="59"/>
      <c r="D1283" s="67"/>
    </row>
    <row r="1284" spans="3:4" x14ac:dyDescent="0.35">
      <c r="C1284" s="59"/>
      <c r="D1284" s="67"/>
    </row>
    <row r="1285" spans="3:4" x14ac:dyDescent="0.35">
      <c r="C1285" s="59"/>
      <c r="D1285" s="67"/>
    </row>
    <row r="1286" spans="3:4" x14ac:dyDescent="0.35">
      <c r="C1286" s="59"/>
      <c r="D1286" s="67"/>
    </row>
    <row r="1287" spans="3:4" x14ac:dyDescent="0.35">
      <c r="C1287" s="59"/>
      <c r="D1287" s="67"/>
    </row>
    <row r="1288" spans="3:4" x14ac:dyDescent="0.35">
      <c r="C1288" s="59"/>
      <c r="D1288" s="67"/>
    </row>
    <row r="1289" spans="3:4" x14ac:dyDescent="0.35">
      <c r="C1289" s="59"/>
      <c r="D1289" s="67"/>
    </row>
    <row r="1290" spans="3:4" x14ac:dyDescent="0.35">
      <c r="C1290" s="59"/>
      <c r="D1290" s="67"/>
    </row>
    <row r="1291" spans="3:4" x14ac:dyDescent="0.35">
      <c r="C1291" s="59"/>
      <c r="D1291" s="67"/>
    </row>
    <row r="1292" spans="3:4" x14ac:dyDescent="0.35">
      <c r="C1292" s="59"/>
      <c r="D1292" s="67"/>
    </row>
    <row r="1293" spans="3:4" x14ac:dyDescent="0.35">
      <c r="C1293" s="59"/>
      <c r="D1293" s="67"/>
    </row>
    <row r="1294" spans="3:4" x14ac:dyDescent="0.35">
      <c r="C1294" s="59"/>
      <c r="D1294" s="67"/>
    </row>
    <row r="1295" spans="3:4" x14ac:dyDescent="0.35">
      <c r="C1295" s="59"/>
      <c r="D1295" s="67"/>
    </row>
    <row r="1296" spans="3:4" x14ac:dyDescent="0.35">
      <c r="C1296" s="59"/>
      <c r="D1296" s="67"/>
    </row>
    <row r="1297" spans="3:4" x14ac:dyDescent="0.35">
      <c r="C1297" s="59"/>
      <c r="D1297" s="67"/>
    </row>
    <row r="1298" spans="3:4" x14ac:dyDescent="0.35">
      <c r="C1298" s="59"/>
      <c r="D1298" s="67"/>
    </row>
    <row r="1299" spans="3:4" x14ac:dyDescent="0.35">
      <c r="C1299" s="59"/>
      <c r="D1299" s="67"/>
    </row>
    <row r="1300" spans="3:4" x14ac:dyDescent="0.35">
      <c r="C1300" s="59"/>
      <c r="D1300" s="67"/>
    </row>
    <row r="1301" spans="3:4" x14ac:dyDescent="0.35">
      <c r="C1301" s="59"/>
      <c r="D1301" s="67"/>
    </row>
    <row r="1302" spans="3:4" x14ac:dyDescent="0.35">
      <c r="C1302" s="59"/>
      <c r="D1302" s="67"/>
    </row>
    <row r="1303" spans="3:4" x14ac:dyDescent="0.35">
      <c r="C1303" s="59"/>
      <c r="D1303" s="67"/>
    </row>
    <row r="1304" spans="3:4" x14ac:dyDescent="0.35">
      <c r="C1304" s="59"/>
      <c r="D1304" s="67"/>
    </row>
    <row r="1305" spans="3:4" x14ac:dyDescent="0.35">
      <c r="C1305" s="59"/>
      <c r="D1305" s="67"/>
    </row>
    <row r="1306" spans="3:4" x14ac:dyDescent="0.35">
      <c r="C1306" s="59"/>
      <c r="D1306" s="67"/>
    </row>
    <row r="1307" spans="3:4" x14ac:dyDescent="0.35">
      <c r="C1307" s="59"/>
      <c r="D1307" s="67"/>
    </row>
    <row r="1308" spans="3:4" x14ac:dyDescent="0.35">
      <c r="C1308" s="59"/>
      <c r="D1308" s="67"/>
    </row>
    <row r="1309" spans="3:4" x14ac:dyDescent="0.35">
      <c r="C1309" s="59"/>
      <c r="D1309" s="67"/>
    </row>
    <row r="1310" spans="3:4" x14ac:dyDescent="0.35">
      <c r="C1310" s="59"/>
      <c r="D1310" s="67"/>
    </row>
    <row r="1311" spans="3:4" x14ac:dyDescent="0.35">
      <c r="C1311" s="59"/>
      <c r="D1311" s="67"/>
    </row>
    <row r="1312" spans="3:4" x14ac:dyDescent="0.35">
      <c r="C1312" s="59"/>
      <c r="D1312" s="67"/>
    </row>
    <row r="1313" spans="3:4" x14ac:dyDescent="0.35">
      <c r="C1313" s="59"/>
      <c r="D1313" s="67"/>
    </row>
    <row r="1314" spans="3:4" x14ac:dyDescent="0.35">
      <c r="C1314" s="59"/>
      <c r="D1314" s="67"/>
    </row>
    <row r="1315" spans="3:4" x14ac:dyDescent="0.35">
      <c r="C1315" s="59"/>
      <c r="D1315" s="67"/>
    </row>
    <row r="1316" spans="3:4" x14ac:dyDescent="0.35">
      <c r="C1316" s="59"/>
      <c r="D1316" s="67"/>
    </row>
    <row r="1317" spans="3:4" x14ac:dyDescent="0.35">
      <c r="C1317" s="59"/>
      <c r="D1317" s="67"/>
    </row>
    <row r="1318" spans="3:4" x14ac:dyDescent="0.35">
      <c r="C1318" s="59"/>
      <c r="D1318" s="67"/>
    </row>
    <row r="1319" spans="3:4" x14ac:dyDescent="0.35">
      <c r="C1319" s="59"/>
      <c r="D1319" s="67"/>
    </row>
    <row r="1320" spans="3:4" x14ac:dyDescent="0.35">
      <c r="C1320" s="59"/>
      <c r="D1320" s="67"/>
    </row>
    <row r="1321" spans="3:4" x14ac:dyDescent="0.35">
      <c r="C1321" s="59"/>
      <c r="D1321" s="67"/>
    </row>
    <row r="1322" spans="3:4" x14ac:dyDescent="0.35">
      <c r="C1322" s="59"/>
      <c r="D1322" s="67"/>
    </row>
    <row r="1323" spans="3:4" x14ac:dyDescent="0.35">
      <c r="C1323" s="59"/>
      <c r="D1323" s="67"/>
    </row>
    <row r="1324" spans="3:4" x14ac:dyDescent="0.35">
      <c r="C1324" s="59"/>
      <c r="D1324" s="67"/>
    </row>
    <row r="1325" spans="3:4" x14ac:dyDescent="0.35">
      <c r="C1325" s="59"/>
      <c r="D1325" s="67"/>
    </row>
    <row r="1326" spans="3:4" x14ac:dyDescent="0.35">
      <c r="C1326" s="59"/>
      <c r="D1326" s="67"/>
    </row>
    <row r="1327" spans="3:4" x14ac:dyDescent="0.35">
      <c r="C1327" s="59"/>
      <c r="D1327" s="67"/>
    </row>
    <row r="1328" spans="3:4" x14ac:dyDescent="0.35">
      <c r="C1328" s="59"/>
      <c r="D1328" s="67"/>
    </row>
    <row r="1329" spans="3:4" x14ac:dyDescent="0.35">
      <c r="C1329" s="59"/>
      <c r="D1329" s="67"/>
    </row>
    <row r="1330" spans="3:4" x14ac:dyDescent="0.35">
      <c r="C1330" s="59"/>
      <c r="D1330" s="67"/>
    </row>
    <row r="1331" spans="3:4" x14ac:dyDescent="0.35">
      <c r="C1331" s="59"/>
      <c r="D1331" s="67"/>
    </row>
    <row r="1332" spans="3:4" x14ac:dyDescent="0.35">
      <c r="C1332" s="59"/>
      <c r="D1332" s="67"/>
    </row>
    <row r="1333" spans="3:4" x14ac:dyDescent="0.35">
      <c r="C1333" s="59"/>
      <c r="D1333" s="67"/>
    </row>
    <row r="1334" spans="3:4" x14ac:dyDescent="0.35">
      <c r="C1334" s="59"/>
      <c r="D1334" s="67"/>
    </row>
    <row r="1335" spans="3:4" x14ac:dyDescent="0.35">
      <c r="C1335" s="59"/>
      <c r="D1335" s="67"/>
    </row>
    <row r="1336" spans="3:4" x14ac:dyDescent="0.35">
      <c r="C1336" s="59"/>
      <c r="D1336" s="67"/>
    </row>
    <row r="1337" spans="3:4" x14ac:dyDescent="0.35">
      <c r="C1337" s="59"/>
      <c r="D1337" s="67"/>
    </row>
    <row r="1338" spans="3:4" x14ac:dyDescent="0.35">
      <c r="C1338" s="59"/>
      <c r="D1338" s="67"/>
    </row>
    <row r="1339" spans="3:4" x14ac:dyDescent="0.35">
      <c r="C1339" s="59"/>
      <c r="D1339" s="67"/>
    </row>
    <row r="1340" spans="3:4" x14ac:dyDescent="0.35">
      <c r="C1340" s="59"/>
      <c r="D1340" s="67"/>
    </row>
    <row r="1341" spans="3:4" x14ac:dyDescent="0.35">
      <c r="C1341" s="59"/>
      <c r="D1341" s="67"/>
    </row>
    <row r="1342" spans="3:4" x14ac:dyDescent="0.35">
      <c r="C1342" s="59"/>
      <c r="D1342" s="67"/>
    </row>
    <row r="1343" spans="3:4" x14ac:dyDescent="0.35">
      <c r="C1343" s="59"/>
      <c r="D1343" s="67"/>
    </row>
    <row r="1344" spans="3:4" x14ac:dyDescent="0.35">
      <c r="C1344" s="59"/>
      <c r="D1344" s="67"/>
    </row>
    <row r="1345" spans="3:4" x14ac:dyDescent="0.35">
      <c r="C1345" s="59"/>
      <c r="D1345" s="67"/>
    </row>
    <row r="1346" spans="3:4" x14ac:dyDescent="0.35">
      <c r="C1346" s="59"/>
      <c r="D1346" s="67"/>
    </row>
    <row r="1347" spans="3:4" x14ac:dyDescent="0.35">
      <c r="C1347" s="59"/>
      <c r="D1347" s="67"/>
    </row>
    <row r="1348" spans="3:4" x14ac:dyDescent="0.35">
      <c r="C1348" s="59"/>
      <c r="D1348" s="67"/>
    </row>
    <row r="1349" spans="3:4" x14ac:dyDescent="0.35">
      <c r="C1349" s="59"/>
      <c r="D1349" s="67"/>
    </row>
    <row r="1350" spans="3:4" x14ac:dyDescent="0.35">
      <c r="C1350" s="59"/>
      <c r="D1350" s="67"/>
    </row>
    <row r="1351" spans="3:4" x14ac:dyDescent="0.35">
      <c r="C1351" s="59"/>
      <c r="D1351" s="67"/>
    </row>
    <row r="1352" spans="3:4" x14ac:dyDescent="0.35">
      <c r="C1352" s="59"/>
      <c r="D1352" s="67"/>
    </row>
    <row r="1353" spans="3:4" x14ac:dyDescent="0.35">
      <c r="C1353" s="59"/>
      <c r="D1353" s="67"/>
    </row>
    <row r="1354" spans="3:4" x14ac:dyDescent="0.35">
      <c r="C1354" s="59"/>
      <c r="D1354" s="67"/>
    </row>
    <row r="1355" spans="3:4" x14ac:dyDescent="0.35">
      <c r="C1355" s="59"/>
      <c r="D1355" s="67"/>
    </row>
    <row r="1356" spans="3:4" x14ac:dyDescent="0.35">
      <c r="C1356" s="59"/>
      <c r="D1356" s="67"/>
    </row>
    <row r="1357" spans="3:4" x14ac:dyDescent="0.35">
      <c r="C1357" s="59"/>
      <c r="D1357" s="67"/>
    </row>
    <row r="1358" spans="3:4" x14ac:dyDescent="0.35">
      <c r="C1358" s="59"/>
      <c r="D1358" s="67"/>
    </row>
    <row r="1359" spans="3:4" x14ac:dyDescent="0.35">
      <c r="C1359" s="59"/>
      <c r="D1359" s="67"/>
    </row>
    <row r="1360" spans="3:4" x14ac:dyDescent="0.35">
      <c r="C1360" s="59"/>
      <c r="D1360" s="67"/>
    </row>
    <row r="1361" spans="3:4" x14ac:dyDescent="0.35">
      <c r="C1361" s="59"/>
      <c r="D1361" s="67"/>
    </row>
    <row r="1362" spans="3:4" x14ac:dyDescent="0.35">
      <c r="C1362" s="59"/>
      <c r="D1362" s="67"/>
    </row>
    <row r="1363" spans="3:4" x14ac:dyDescent="0.35">
      <c r="C1363" s="59"/>
      <c r="D1363" s="67"/>
    </row>
    <row r="1364" spans="3:4" x14ac:dyDescent="0.35">
      <c r="C1364" s="59"/>
      <c r="D1364" s="67"/>
    </row>
    <row r="1365" spans="3:4" x14ac:dyDescent="0.35">
      <c r="C1365" s="59"/>
      <c r="D1365" s="67"/>
    </row>
    <row r="1366" spans="3:4" x14ac:dyDescent="0.35">
      <c r="C1366" s="59"/>
      <c r="D1366" s="67"/>
    </row>
    <row r="1367" spans="3:4" x14ac:dyDescent="0.35">
      <c r="C1367" s="59"/>
      <c r="D1367" s="67"/>
    </row>
    <row r="1368" spans="3:4" x14ac:dyDescent="0.35">
      <c r="C1368" s="59"/>
      <c r="D1368" s="67"/>
    </row>
    <row r="1369" spans="3:4" x14ac:dyDescent="0.35">
      <c r="C1369" s="59"/>
      <c r="D1369" s="67"/>
    </row>
    <row r="1370" spans="3:4" x14ac:dyDescent="0.35">
      <c r="C1370" s="59"/>
      <c r="D1370" s="67"/>
    </row>
    <row r="1371" spans="3:4" x14ac:dyDescent="0.35">
      <c r="C1371" s="59"/>
      <c r="D1371" s="67"/>
    </row>
    <row r="1372" spans="3:4" x14ac:dyDescent="0.35">
      <c r="C1372" s="59"/>
      <c r="D1372" s="67"/>
    </row>
    <row r="1373" spans="3:4" x14ac:dyDescent="0.35">
      <c r="C1373" s="59"/>
      <c r="D1373" s="67"/>
    </row>
    <row r="1374" spans="3:4" x14ac:dyDescent="0.35">
      <c r="C1374" s="59"/>
      <c r="D1374" s="67"/>
    </row>
    <row r="1375" spans="3:4" x14ac:dyDescent="0.35">
      <c r="C1375" s="59"/>
      <c r="D1375" s="67"/>
    </row>
    <row r="1376" spans="3:4" x14ac:dyDescent="0.35">
      <c r="C1376" s="59"/>
      <c r="D1376" s="67"/>
    </row>
    <row r="1377" spans="3:4" x14ac:dyDescent="0.35">
      <c r="C1377" s="59"/>
      <c r="D1377" s="67"/>
    </row>
    <row r="1378" spans="3:4" x14ac:dyDescent="0.35">
      <c r="C1378" s="59"/>
      <c r="D1378" s="67"/>
    </row>
    <row r="1379" spans="3:4" x14ac:dyDescent="0.35">
      <c r="C1379" s="59"/>
      <c r="D1379" s="67"/>
    </row>
    <row r="1380" spans="3:4" x14ac:dyDescent="0.35">
      <c r="C1380" s="59"/>
      <c r="D1380" s="67"/>
    </row>
    <row r="1381" spans="3:4" x14ac:dyDescent="0.35">
      <c r="C1381" s="59"/>
      <c r="D1381" s="67"/>
    </row>
    <row r="1382" spans="3:4" x14ac:dyDescent="0.35">
      <c r="C1382" s="59"/>
      <c r="D1382" s="67"/>
    </row>
    <row r="1383" spans="3:4" x14ac:dyDescent="0.35">
      <c r="C1383" s="59"/>
      <c r="D1383" s="67"/>
    </row>
    <row r="1384" spans="3:4" x14ac:dyDescent="0.35">
      <c r="C1384" s="59"/>
      <c r="D1384" s="67"/>
    </row>
    <row r="1385" spans="3:4" x14ac:dyDescent="0.35">
      <c r="C1385" s="59"/>
      <c r="D1385" s="67"/>
    </row>
    <row r="1386" spans="3:4" x14ac:dyDescent="0.35">
      <c r="C1386" s="59"/>
      <c r="D1386" s="67"/>
    </row>
    <row r="1387" spans="3:4" x14ac:dyDescent="0.35">
      <c r="C1387" s="59"/>
      <c r="D1387" s="67"/>
    </row>
    <row r="1388" spans="3:4" x14ac:dyDescent="0.35">
      <c r="C1388" s="59"/>
      <c r="D1388" s="67"/>
    </row>
    <row r="1389" spans="3:4" x14ac:dyDescent="0.35">
      <c r="C1389" s="59"/>
      <c r="D1389" s="67"/>
    </row>
    <row r="1390" spans="3:4" x14ac:dyDescent="0.35">
      <c r="C1390" s="59"/>
      <c r="D1390" s="67"/>
    </row>
    <row r="1391" spans="3:4" x14ac:dyDescent="0.35">
      <c r="C1391" s="59"/>
      <c r="D1391" s="67"/>
    </row>
    <row r="1392" spans="3:4" x14ac:dyDescent="0.35">
      <c r="C1392" s="59"/>
      <c r="D1392" s="67"/>
    </row>
    <row r="1393" spans="3:4" x14ac:dyDescent="0.35">
      <c r="C1393" s="59"/>
      <c r="D1393" s="67"/>
    </row>
    <row r="1394" spans="3:4" x14ac:dyDescent="0.35">
      <c r="C1394" s="59"/>
      <c r="D1394" s="67"/>
    </row>
    <row r="1395" spans="3:4" x14ac:dyDescent="0.35">
      <c r="C1395" s="59"/>
      <c r="D1395" s="67"/>
    </row>
    <row r="1396" spans="3:4" x14ac:dyDescent="0.35">
      <c r="C1396" s="59"/>
      <c r="D1396" s="67"/>
    </row>
    <row r="1397" spans="3:4" x14ac:dyDescent="0.35">
      <c r="C1397" s="59"/>
      <c r="D1397" s="67"/>
    </row>
    <row r="1398" spans="3:4" x14ac:dyDescent="0.35">
      <c r="C1398" s="59"/>
      <c r="D1398" s="67"/>
    </row>
    <row r="1399" spans="3:4" x14ac:dyDescent="0.35">
      <c r="C1399" s="59"/>
      <c r="D1399" s="67"/>
    </row>
    <row r="1400" spans="3:4" x14ac:dyDescent="0.35">
      <c r="C1400" s="59"/>
      <c r="D1400" s="67"/>
    </row>
    <row r="1401" spans="3:4" x14ac:dyDescent="0.35">
      <c r="C1401" s="59"/>
      <c r="D1401" s="67"/>
    </row>
    <row r="1402" spans="3:4" x14ac:dyDescent="0.35">
      <c r="C1402" s="59"/>
      <c r="D1402" s="67"/>
    </row>
    <row r="1403" spans="3:4" x14ac:dyDescent="0.35">
      <c r="C1403" s="59"/>
      <c r="D1403" s="67"/>
    </row>
    <row r="1404" spans="3:4" x14ac:dyDescent="0.35">
      <c r="C1404" s="59"/>
      <c r="D1404" s="67"/>
    </row>
    <row r="1405" spans="3:4" x14ac:dyDescent="0.35">
      <c r="C1405" s="59"/>
      <c r="D1405" s="67"/>
    </row>
    <row r="1406" spans="3:4" x14ac:dyDescent="0.35">
      <c r="C1406" s="59"/>
      <c r="D1406" s="67"/>
    </row>
    <row r="1407" spans="3:4" x14ac:dyDescent="0.35">
      <c r="C1407" s="59"/>
      <c r="D1407" s="67"/>
    </row>
    <row r="1408" spans="3:4" x14ac:dyDescent="0.35">
      <c r="C1408" s="59"/>
      <c r="D1408" s="67"/>
    </row>
    <row r="1409" spans="3:4" x14ac:dyDescent="0.35">
      <c r="C1409" s="59"/>
      <c r="D1409" s="67"/>
    </row>
    <row r="1410" spans="3:4" x14ac:dyDescent="0.35">
      <c r="C1410" s="59"/>
      <c r="D1410" s="67"/>
    </row>
    <row r="1411" spans="3:4" x14ac:dyDescent="0.35">
      <c r="C1411" s="59"/>
      <c r="D1411" s="67"/>
    </row>
    <row r="1412" spans="3:4" x14ac:dyDescent="0.35">
      <c r="C1412" s="59"/>
      <c r="D1412" s="67"/>
    </row>
    <row r="1413" spans="3:4" x14ac:dyDescent="0.35">
      <c r="C1413" s="59"/>
      <c r="D1413" s="67"/>
    </row>
    <row r="1414" spans="3:4" x14ac:dyDescent="0.35">
      <c r="C1414" s="59"/>
      <c r="D1414" s="67"/>
    </row>
    <row r="1415" spans="3:4" x14ac:dyDescent="0.35">
      <c r="C1415" s="59"/>
      <c r="D1415" s="67"/>
    </row>
    <row r="1416" spans="3:4" x14ac:dyDescent="0.35">
      <c r="C1416" s="59"/>
      <c r="D1416" s="67"/>
    </row>
    <row r="1417" spans="3:4" x14ac:dyDescent="0.35">
      <c r="C1417" s="59"/>
      <c r="D1417" s="67"/>
    </row>
    <row r="1418" spans="3:4" x14ac:dyDescent="0.35">
      <c r="C1418" s="59"/>
      <c r="D1418" s="67"/>
    </row>
    <row r="1419" spans="3:4" x14ac:dyDescent="0.35">
      <c r="C1419" s="59"/>
      <c r="D1419" s="67"/>
    </row>
    <row r="1420" spans="3:4" x14ac:dyDescent="0.35">
      <c r="C1420" s="59"/>
      <c r="D1420" s="67"/>
    </row>
    <row r="1421" spans="3:4" x14ac:dyDescent="0.35">
      <c r="C1421" s="59"/>
      <c r="D1421" s="67"/>
    </row>
    <row r="1422" spans="3:4" x14ac:dyDescent="0.35">
      <c r="C1422" s="59"/>
      <c r="D1422" s="67"/>
    </row>
    <row r="1423" spans="3:4" x14ac:dyDescent="0.35">
      <c r="C1423" s="59"/>
      <c r="D1423" s="67"/>
    </row>
    <row r="1424" spans="3:4" x14ac:dyDescent="0.35">
      <c r="C1424" s="59"/>
      <c r="D1424" s="67"/>
    </row>
    <row r="1425" spans="3:4" x14ac:dyDescent="0.35">
      <c r="C1425" s="59"/>
      <c r="D1425" s="67"/>
    </row>
    <row r="1426" spans="3:4" x14ac:dyDescent="0.35">
      <c r="C1426" s="59"/>
      <c r="D1426" s="67"/>
    </row>
    <row r="1427" spans="3:4" x14ac:dyDescent="0.35">
      <c r="C1427" s="59"/>
      <c r="D1427" s="67"/>
    </row>
    <row r="1428" spans="3:4" x14ac:dyDescent="0.35">
      <c r="C1428" s="59"/>
      <c r="D1428" s="67"/>
    </row>
    <row r="1429" spans="3:4" x14ac:dyDescent="0.35">
      <c r="C1429" s="59"/>
      <c r="D1429" s="67"/>
    </row>
    <row r="1430" spans="3:4" x14ac:dyDescent="0.35">
      <c r="C1430" s="59"/>
      <c r="D1430" s="67"/>
    </row>
    <row r="1431" spans="3:4" x14ac:dyDescent="0.35">
      <c r="C1431" s="59"/>
      <c r="D1431" s="67"/>
    </row>
    <row r="1432" spans="3:4" x14ac:dyDescent="0.35">
      <c r="C1432" s="59"/>
      <c r="D1432" s="67"/>
    </row>
    <row r="1433" spans="3:4" x14ac:dyDescent="0.35">
      <c r="C1433" s="59"/>
      <c r="D1433" s="67"/>
    </row>
    <row r="1434" spans="3:4" x14ac:dyDescent="0.35">
      <c r="C1434" s="59"/>
      <c r="D1434" s="67"/>
    </row>
    <row r="1435" spans="3:4" x14ac:dyDescent="0.35">
      <c r="C1435" s="59"/>
      <c r="D1435" s="67"/>
    </row>
    <row r="1436" spans="3:4" x14ac:dyDescent="0.35">
      <c r="C1436" s="59"/>
      <c r="D1436" s="67"/>
    </row>
    <row r="1437" spans="3:4" x14ac:dyDescent="0.35">
      <c r="C1437" s="59"/>
      <c r="D1437" s="67"/>
    </row>
    <row r="1438" spans="3:4" x14ac:dyDescent="0.35">
      <c r="C1438" s="59"/>
      <c r="D1438" s="67"/>
    </row>
    <row r="1439" spans="3:4" x14ac:dyDescent="0.35">
      <c r="C1439" s="59"/>
      <c r="D1439" s="67"/>
    </row>
    <row r="1440" spans="3:4" x14ac:dyDescent="0.35">
      <c r="C1440" s="59"/>
      <c r="D1440" s="67"/>
    </row>
    <row r="1441" spans="3:4" x14ac:dyDescent="0.35">
      <c r="C1441" s="59"/>
      <c r="D1441" s="67"/>
    </row>
    <row r="1442" spans="3:4" x14ac:dyDescent="0.35">
      <c r="C1442" s="59"/>
      <c r="D1442" s="67"/>
    </row>
    <row r="1443" spans="3:4" x14ac:dyDescent="0.35">
      <c r="C1443" s="59"/>
      <c r="D1443" s="67"/>
    </row>
    <row r="1444" spans="3:4" x14ac:dyDescent="0.35">
      <c r="C1444" s="59"/>
      <c r="D1444" s="67"/>
    </row>
    <row r="1445" spans="3:4" x14ac:dyDescent="0.35">
      <c r="C1445" s="59"/>
      <c r="D1445" s="67"/>
    </row>
    <row r="1446" spans="3:4" x14ac:dyDescent="0.35">
      <c r="C1446" s="59"/>
      <c r="D1446" s="67"/>
    </row>
    <row r="1447" spans="3:4" x14ac:dyDescent="0.35">
      <c r="C1447" s="59"/>
      <c r="D1447" s="67"/>
    </row>
    <row r="1448" spans="3:4" x14ac:dyDescent="0.35">
      <c r="C1448" s="59"/>
      <c r="D1448" s="67"/>
    </row>
    <row r="1449" spans="3:4" x14ac:dyDescent="0.35">
      <c r="C1449" s="59"/>
      <c r="D1449" s="67"/>
    </row>
    <row r="1450" spans="3:4" x14ac:dyDescent="0.35">
      <c r="C1450" s="59"/>
      <c r="D1450" s="67"/>
    </row>
    <row r="1451" spans="3:4" x14ac:dyDescent="0.35">
      <c r="C1451" s="59"/>
      <c r="D1451" s="67"/>
    </row>
    <row r="1452" spans="3:4" x14ac:dyDescent="0.35">
      <c r="C1452" s="59"/>
      <c r="D1452" s="67"/>
    </row>
    <row r="1453" spans="3:4" x14ac:dyDescent="0.35">
      <c r="C1453" s="59"/>
      <c r="D1453" s="67"/>
    </row>
    <row r="1454" spans="3:4" x14ac:dyDescent="0.35">
      <c r="C1454" s="59"/>
      <c r="D1454" s="67"/>
    </row>
    <row r="1455" spans="3:4" x14ac:dyDescent="0.35">
      <c r="C1455" s="59"/>
      <c r="D1455" s="67"/>
    </row>
    <row r="1456" spans="3:4" x14ac:dyDescent="0.35">
      <c r="C1456" s="59"/>
      <c r="D1456" s="67"/>
    </row>
    <row r="1457" spans="3:4" x14ac:dyDescent="0.35">
      <c r="C1457" s="59"/>
      <c r="D1457" s="67"/>
    </row>
    <row r="1458" spans="3:4" x14ac:dyDescent="0.35">
      <c r="C1458" s="59"/>
      <c r="D1458" s="67"/>
    </row>
    <row r="1459" spans="3:4" x14ac:dyDescent="0.35">
      <c r="C1459" s="59"/>
      <c r="D1459" s="67"/>
    </row>
    <row r="1460" spans="3:4" x14ac:dyDescent="0.35">
      <c r="C1460" s="59"/>
      <c r="D1460" s="67"/>
    </row>
    <row r="1461" spans="3:4" x14ac:dyDescent="0.35">
      <c r="C1461" s="59"/>
      <c r="D1461" s="67"/>
    </row>
    <row r="1462" spans="3:4" x14ac:dyDescent="0.35">
      <c r="C1462" s="59"/>
      <c r="D1462" s="67"/>
    </row>
    <row r="1463" spans="3:4" x14ac:dyDescent="0.35">
      <c r="C1463" s="59"/>
      <c r="D1463" s="67"/>
    </row>
    <row r="1464" spans="3:4" x14ac:dyDescent="0.35">
      <c r="C1464" s="59"/>
      <c r="D1464" s="67"/>
    </row>
    <row r="1465" spans="3:4" x14ac:dyDescent="0.35">
      <c r="C1465" s="59"/>
      <c r="D1465" s="67"/>
    </row>
    <row r="1466" spans="3:4" x14ac:dyDescent="0.35">
      <c r="C1466" s="59"/>
      <c r="D1466" s="67"/>
    </row>
    <row r="1467" spans="3:4" x14ac:dyDescent="0.35">
      <c r="C1467" s="59"/>
      <c r="D1467" s="67"/>
    </row>
    <row r="1468" spans="3:4" x14ac:dyDescent="0.35">
      <c r="C1468" s="59"/>
      <c r="D1468" s="67"/>
    </row>
    <row r="1469" spans="3:4" x14ac:dyDescent="0.35">
      <c r="C1469" s="59"/>
      <c r="D1469" s="67"/>
    </row>
    <row r="1470" spans="3:4" x14ac:dyDescent="0.35">
      <c r="C1470" s="59"/>
      <c r="D1470" s="67"/>
    </row>
    <row r="1471" spans="3:4" x14ac:dyDescent="0.35">
      <c r="C1471" s="59"/>
      <c r="D1471" s="67"/>
    </row>
    <row r="1472" spans="3:4" x14ac:dyDescent="0.35">
      <c r="C1472" s="59"/>
      <c r="D1472" s="67"/>
    </row>
    <row r="1473" spans="3:4" x14ac:dyDescent="0.35">
      <c r="C1473" s="59"/>
      <c r="D1473" s="67"/>
    </row>
    <row r="1474" spans="3:4" x14ac:dyDescent="0.35">
      <c r="C1474" s="59"/>
      <c r="D1474" s="67"/>
    </row>
    <row r="1475" spans="3:4" x14ac:dyDescent="0.35">
      <c r="C1475" s="59"/>
      <c r="D1475" s="67"/>
    </row>
    <row r="1476" spans="3:4" x14ac:dyDescent="0.35">
      <c r="C1476" s="59"/>
      <c r="D1476" s="67"/>
    </row>
    <row r="1477" spans="3:4" x14ac:dyDescent="0.35">
      <c r="C1477" s="59"/>
      <c r="D1477" s="67"/>
    </row>
    <row r="1478" spans="3:4" x14ac:dyDescent="0.35">
      <c r="C1478" s="59"/>
      <c r="D1478" s="67"/>
    </row>
    <row r="1479" spans="3:4" x14ac:dyDescent="0.35">
      <c r="C1479" s="59"/>
      <c r="D1479" s="67"/>
    </row>
    <row r="1480" spans="3:4" x14ac:dyDescent="0.35">
      <c r="C1480" s="59"/>
      <c r="D1480" s="67"/>
    </row>
    <row r="1481" spans="3:4" x14ac:dyDescent="0.35">
      <c r="C1481" s="59"/>
      <c r="D1481" s="67"/>
    </row>
    <row r="1482" spans="3:4" x14ac:dyDescent="0.35">
      <c r="C1482" s="59"/>
      <c r="D1482" s="67"/>
    </row>
    <row r="1483" spans="3:4" x14ac:dyDescent="0.35">
      <c r="C1483" s="59"/>
      <c r="D1483" s="67"/>
    </row>
    <row r="1484" spans="3:4" x14ac:dyDescent="0.35">
      <c r="C1484" s="59"/>
      <c r="D1484" s="67"/>
    </row>
    <row r="1485" spans="3:4" x14ac:dyDescent="0.35">
      <c r="C1485" s="59"/>
      <c r="D1485" s="67"/>
    </row>
    <row r="1486" spans="3:4" x14ac:dyDescent="0.35">
      <c r="C1486" s="59"/>
      <c r="D1486" s="67"/>
    </row>
    <row r="1487" spans="3:4" x14ac:dyDescent="0.35">
      <c r="C1487" s="59"/>
      <c r="D1487" s="67"/>
    </row>
    <row r="1488" spans="3:4" x14ac:dyDescent="0.35">
      <c r="C1488" s="59"/>
      <c r="D1488" s="67"/>
    </row>
    <row r="1489" spans="3:4" x14ac:dyDescent="0.35">
      <c r="C1489" s="59"/>
      <c r="D1489" s="67"/>
    </row>
    <row r="1490" spans="3:4" x14ac:dyDescent="0.35">
      <c r="C1490" s="59"/>
      <c r="D1490" s="67"/>
    </row>
    <row r="1491" spans="3:4" x14ac:dyDescent="0.35">
      <c r="C1491" s="59"/>
      <c r="D1491" s="67"/>
    </row>
    <row r="1492" spans="3:4" x14ac:dyDescent="0.35">
      <c r="C1492" s="59"/>
      <c r="D1492" s="67"/>
    </row>
    <row r="1493" spans="3:4" x14ac:dyDescent="0.35">
      <c r="C1493" s="59"/>
      <c r="D1493" s="67"/>
    </row>
    <row r="1494" spans="3:4" x14ac:dyDescent="0.35">
      <c r="C1494" s="59"/>
      <c r="D1494" s="67"/>
    </row>
    <row r="1495" spans="3:4" x14ac:dyDescent="0.35">
      <c r="C1495" s="59"/>
      <c r="D1495" s="67"/>
    </row>
    <row r="1496" spans="3:4" x14ac:dyDescent="0.35">
      <c r="C1496" s="59"/>
      <c r="D1496" s="67"/>
    </row>
    <row r="1497" spans="3:4" x14ac:dyDescent="0.35">
      <c r="C1497" s="59"/>
      <c r="D1497" s="67"/>
    </row>
    <row r="1498" spans="3:4" x14ac:dyDescent="0.35">
      <c r="C1498" s="59"/>
      <c r="D1498" s="67"/>
    </row>
    <row r="1499" spans="3:4" x14ac:dyDescent="0.35">
      <c r="C1499" s="59"/>
      <c r="D1499" s="67"/>
    </row>
    <row r="1500" spans="3:4" x14ac:dyDescent="0.35">
      <c r="C1500" s="59"/>
      <c r="D1500" s="67"/>
    </row>
    <row r="1501" spans="3:4" x14ac:dyDescent="0.35">
      <c r="C1501" s="59"/>
      <c r="D1501" s="67"/>
    </row>
    <row r="1502" spans="3:4" x14ac:dyDescent="0.35">
      <c r="C1502" s="59"/>
      <c r="D1502" s="67"/>
    </row>
    <row r="1503" spans="3:4" x14ac:dyDescent="0.35">
      <c r="C1503" s="59"/>
      <c r="D1503" s="67"/>
    </row>
    <row r="1504" spans="3:4" x14ac:dyDescent="0.35">
      <c r="C1504" s="59"/>
      <c r="D1504" s="67"/>
    </row>
    <row r="1505" spans="3:4" x14ac:dyDescent="0.35">
      <c r="C1505" s="59"/>
      <c r="D1505" s="67"/>
    </row>
    <row r="1506" spans="3:4" x14ac:dyDescent="0.35">
      <c r="C1506" s="59"/>
      <c r="D1506" s="67"/>
    </row>
    <row r="1507" spans="3:4" x14ac:dyDescent="0.35">
      <c r="C1507" s="59"/>
      <c r="D1507" s="67"/>
    </row>
    <row r="1508" spans="3:4" x14ac:dyDescent="0.35">
      <c r="C1508" s="59"/>
      <c r="D1508" s="67"/>
    </row>
    <row r="1509" spans="3:4" x14ac:dyDescent="0.35">
      <c r="C1509" s="59"/>
      <c r="D1509" s="67"/>
    </row>
    <row r="1510" spans="3:4" x14ac:dyDescent="0.35">
      <c r="C1510" s="59"/>
      <c r="D1510" s="67"/>
    </row>
    <row r="1511" spans="3:4" x14ac:dyDescent="0.35">
      <c r="C1511" s="59"/>
      <c r="D1511" s="67"/>
    </row>
    <row r="1512" spans="3:4" x14ac:dyDescent="0.35">
      <c r="C1512" s="59"/>
      <c r="D1512" s="67"/>
    </row>
    <row r="1513" spans="3:4" x14ac:dyDescent="0.35">
      <c r="C1513" s="59"/>
      <c r="D1513" s="67"/>
    </row>
    <row r="1514" spans="3:4" x14ac:dyDescent="0.35">
      <c r="C1514" s="59"/>
      <c r="D1514" s="67"/>
    </row>
    <row r="1515" spans="3:4" x14ac:dyDescent="0.35">
      <c r="C1515" s="59"/>
      <c r="D1515" s="67"/>
    </row>
    <row r="1516" spans="3:4" x14ac:dyDescent="0.35">
      <c r="C1516" s="59"/>
      <c r="D1516" s="67"/>
    </row>
    <row r="1517" spans="3:4" x14ac:dyDescent="0.35">
      <c r="C1517" s="59"/>
      <c r="D1517" s="67"/>
    </row>
    <row r="1518" spans="3:4" x14ac:dyDescent="0.35">
      <c r="C1518" s="59"/>
      <c r="D1518" s="67"/>
    </row>
    <row r="1519" spans="3:4" x14ac:dyDescent="0.35">
      <c r="C1519" s="59"/>
      <c r="D1519" s="67"/>
    </row>
    <row r="1520" spans="3:4" x14ac:dyDescent="0.35">
      <c r="C1520" s="59"/>
      <c r="D1520" s="67"/>
    </row>
    <row r="1521" spans="3:4" x14ac:dyDescent="0.35">
      <c r="C1521" s="59"/>
      <c r="D1521" s="67"/>
    </row>
    <row r="1522" spans="3:4" x14ac:dyDescent="0.35">
      <c r="C1522" s="59"/>
      <c r="D1522" s="67"/>
    </row>
    <row r="1523" spans="3:4" x14ac:dyDescent="0.35">
      <c r="C1523" s="59"/>
      <c r="D1523" s="67"/>
    </row>
    <row r="1524" spans="3:4" x14ac:dyDescent="0.35">
      <c r="C1524" s="59"/>
      <c r="D1524" s="67"/>
    </row>
    <row r="1525" spans="3:4" x14ac:dyDescent="0.35">
      <c r="C1525" s="59"/>
      <c r="D1525" s="67"/>
    </row>
    <row r="1526" spans="3:4" x14ac:dyDescent="0.35">
      <c r="C1526" s="59"/>
      <c r="D1526" s="67"/>
    </row>
    <row r="1527" spans="3:4" x14ac:dyDescent="0.35">
      <c r="C1527" s="59"/>
      <c r="D1527" s="67"/>
    </row>
    <row r="1528" spans="3:4" x14ac:dyDescent="0.35">
      <c r="C1528" s="59"/>
      <c r="D1528" s="67"/>
    </row>
    <row r="1529" spans="3:4" x14ac:dyDescent="0.35">
      <c r="C1529" s="59"/>
      <c r="D1529" s="67"/>
    </row>
    <row r="1530" spans="3:4" x14ac:dyDescent="0.35">
      <c r="C1530" s="59"/>
      <c r="D1530" s="67"/>
    </row>
    <row r="1531" spans="3:4" x14ac:dyDescent="0.35">
      <c r="C1531" s="59"/>
      <c r="D1531" s="67"/>
    </row>
    <row r="1532" spans="3:4" x14ac:dyDescent="0.35">
      <c r="C1532" s="59"/>
      <c r="D1532" s="67"/>
    </row>
    <row r="1533" spans="3:4" x14ac:dyDescent="0.35">
      <c r="C1533" s="59"/>
      <c r="D1533" s="67"/>
    </row>
    <row r="1534" spans="3:4" x14ac:dyDescent="0.35">
      <c r="C1534" s="59"/>
      <c r="D1534" s="67"/>
    </row>
    <row r="1535" spans="3:4" x14ac:dyDescent="0.35">
      <c r="C1535" s="59"/>
      <c r="D1535" s="67"/>
    </row>
    <row r="1536" spans="3:4" x14ac:dyDescent="0.35">
      <c r="C1536" s="59"/>
      <c r="D1536" s="67"/>
    </row>
    <row r="1537" spans="3:4" x14ac:dyDescent="0.35">
      <c r="C1537" s="59"/>
      <c r="D1537" s="67"/>
    </row>
    <row r="1538" spans="3:4" x14ac:dyDescent="0.35">
      <c r="C1538" s="59"/>
      <c r="D1538" s="67"/>
    </row>
    <row r="1539" spans="3:4" x14ac:dyDescent="0.35">
      <c r="C1539" s="59"/>
      <c r="D1539" s="67"/>
    </row>
    <row r="1540" spans="3:4" x14ac:dyDescent="0.35">
      <c r="C1540" s="59"/>
      <c r="D1540" s="67"/>
    </row>
    <row r="1541" spans="3:4" x14ac:dyDescent="0.35">
      <c r="C1541" s="59"/>
      <c r="D1541" s="67"/>
    </row>
    <row r="1542" spans="3:4" x14ac:dyDescent="0.35">
      <c r="C1542" s="59"/>
      <c r="D1542" s="67"/>
    </row>
    <row r="1543" spans="3:4" x14ac:dyDescent="0.35">
      <c r="C1543" s="59"/>
      <c r="D1543" s="67"/>
    </row>
    <row r="1544" spans="3:4" x14ac:dyDescent="0.35">
      <c r="C1544" s="59"/>
      <c r="D1544" s="67"/>
    </row>
    <row r="1545" spans="3:4" x14ac:dyDescent="0.35">
      <c r="C1545" s="59"/>
      <c r="D1545" s="67"/>
    </row>
    <row r="1546" spans="3:4" x14ac:dyDescent="0.35">
      <c r="C1546" s="59"/>
      <c r="D1546" s="67"/>
    </row>
    <row r="1547" spans="3:4" x14ac:dyDescent="0.35">
      <c r="C1547" s="59"/>
      <c r="D1547" s="67"/>
    </row>
    <row r="1548" spans="3:4" x14ac:dyDescent="0.35">
      <c r="C1548" s="59"/>
      <c r="D1548" s="67"/>
    </row>
    <row r="1549" spans="3:4" x14ac:dyDescent="0.35">
      <c r="C1549" s="59"/>
      <c r="D1549" s="67"/>
    </row>
    <row r="1550" spans="3:4" x14ac:dyDescent="0.35">
      <c r="C1550" s="59"/>
      <c r="D1550" s="67"/>
    </row>
    <row r="1551" spans="3:4" x14ac:dyDescent="0.35">
      <c r="C1551" s="59"/>
      <c r="D1551" s="67"/>
    </row>
    <row r="1552" spans="3:4" x14ac:dyDescent="0.35">
      <c r="C1552" s="59"/>
      <c r="D1552" s="67"/>
    </row>
    <row r="1553" spans="3:4" x14ac:dyDescent="0.35">
      <c r="C1553" s="59"/>
      <c r="D1553" s="67"/>
    </row>
    <row r="1554" spans="3:4" x14ac:dyDescent="0.35">
      <c r="C1554" s="59"/>
      <c r="D1554" s="67"/>
    </row>
    <row r="1555" spans="3:4" x14ac:dyDescent="0.35">
      <c r="C1555" s="59"/>
      <c r="D1555" s="67"/>
    </row>
    <row r="1556" spans="3:4" x14ac:dyDescent="0.35">
      <c r="C1556" s="59"/>
      <c r="D1556" s="67"/>
    </row>
    <row r="1557" spans="3:4" x14ac:dyDescent="0.35">
      <c r="C1557" s="59"/>
      <c r="D1557" s="67"/>
    </row>
    <row r="1558" spans="3:4" x14ac:dyDescent="0.35">
      <c r="C1558" s="59"/>
      <c r="D1558" s="67"/>
    </row>
    <row r="1559" spans="3:4" x14ac:dyDescent="0.35">
      <c r="C1559" s="59"/>
      <c r="D1559" s="67"/>
    </row>
    <row r="1560" spans="3:4" x14ac:dyDescent="0.35">
      <c r="C1560" s="59"/>
      <c r="D1560" s="67"/>
    </row>
    <row r="1561" spans="3:4" x14ac:dyDescent="0.35">
      <c r="C1561" s="59"/>
      <c r="D1561" s="67"/>
    </row>
    <row r="1562" spans="3:4" x14ac:dyDescent="0.35">
      <c r="C1562" s="59"/>
      <c r="D1562" s="67"/>
    </row>
    <row r="1563" spans="3:4" x14ac:dyDescent="0.35">
      <c r="C1563" s="59"/>
      <c r="D1563" s="67"/>
    </row>
    <row r="1564" spans="3:4" x14ac:dyDescent="0.35">
      <c r="C1564" s="59"/>
      <c r="D1564" s="67"/>
    </row>
    <row r="1565" spans="3:4" x14ac:dyDescent="0.35">
      <c r="C1565" s="59"/>
      <c r="D1565" s="67"/>
    </row>
    <row r="1566" spans="3:4" x14ac:dyDescent="0.35">
      <c r="C1566" s="59"/>
      <c r="D1566" s="67"/>
    </row>
    <row r="1567" spans="3:4" x14ac:dyDescent="0.35">
      <c r="C1567" s="59"/>
      <c r="D1567" s="67"/>
    </row>
    <row r="1568" spans="3:4" x14ac:dyDescent="0.35">
      <c r="C1568" s="59"/>
      <c r="D1568" s="67"/>
    </row>
    <row r="1569" spans="3:4" x14ac:dyDescent="0.35">
      <c r="C1569" s="59"/>
      <c r="D1569" s="67"/>
    </row>
    <row r="1570" spans="3:4" x14ac:dyDescent="0.35">
      <c r="C1570" s="59"/>
      <c r="D1570" s="67"/>
    </row>
    <row r="1571" spans="3:4" x14ac:dyDescent="0.35">
      <c r="C1571" s="59"/>
      <c r="D1571" s="67"/>
    </row>
    <row r="1572" spans="3:4" x14ac:dyDescent="0.35">
      <c r="C1572" s="59"/>
      <c r="D1572" s="67"/>
    </row>
    <row r="1573" spans="3:4" x14ac:dyDescent="0.35">
      <c r="C1573" s="59"/>
      <c r="D1573" s="67"/>
    </row>
    <row r="1574" spans="3:4" x14ac:dyDescent="0.35">
      <c r="C1574" s="59"/>
      <c r="D1574" s="67"/>
    </row>
    <row r="1575" spans="3:4" x14ac:dyDescent="0.35">
      <c r="C1575" s="59"/>
      <c r="D1575" s="67"/>
    </row>
    <row r="1576" spans="3:4" x14ac:dyDescent="0.35">
      <c r="C1576" s="59"/>
      <c r="D1576" s="67"/>
    </row>
    <row r="1577" spans="3:4" x14ac:dyDescent="0.35">
      <c r="C1577" s="59"/>
      <c r="D1577" s="67"/>
    </row>
    <row r="1578" spans="3:4" x14ac:dyDescent="0.35">
      <c r="C1578" s="59"/>
      <c r="D1578" s="67"/>
    </row>
    <row r="1579" spans="3:4" x14ac:dyDescent="0.35">
      <c r="C1579" s="59"/>
      <c r="D1579" s="67"/>
    </row>
    <row r="1580" spans="3:4" x14ac:dyDescent="0.35">
      <c r="C1580" s="59"/>
      <c r="D1580" s="67"/>
    </row>
    <row r="1581" spans="3:4" x14ac:dyDescent="0.35">
      <c r="C1581" s="59"/>
      <c r="D1581" s="67"/>
    </row>
    <row r="1582" spans="3:4" x14ac:dyDescent="0.35">
      <c r="C1582" s="59"/>
      <c r="D1582" s="67"/>
    </row>
    <row r="1583" spans="3:4" x14ac:dyDescent="0.35">
      <c r="C1583" s="59"/>
      <c r="D1583" s="67"/>
    </row>
    <row r="1584" spans="3:4" x14ac:dyDescent="0.35">
      <c r="C1584" s="59"/>
      <c r="D1584" s="67"/>
    </row>
    <row r="1585" spans="3:4" x14ac:dyDescent="0.35">
      <c r="C1585" s="59"/>
      <c r="D1585" s="67"/>
    </row>
    <row r="1586" spans="3:4" x14ac:dyDescent="0.35">
      <c r="C1586" s="59"/>
      <c r="D1586" s="67"/>
    </row>
    <row r="1587" spans="3:4" x14ac:dyDescent="0.35">
      <c r="C1587" s="59"/>
      <c r="D1587" s="67"/>
    </row>
    <row r="1588" spans="3:4" x14ac:dyDescent="0.35">
      <c r="C1588" s="59"/>
      <c r="D1588" s="67"/>
    </row>
    <row r="1589" spans="3:4" x14ac:dyDescent="0.35">
      <c r="C1589" s="59"/>
      <c r="D1589" s="67"/>
    </row>
    <row r="1590" spans="3:4" x14ac:dyDescent="0.35">
      <c r="C1590" s="59"/>
      <c r="D1590" s="67"/>
    </row>
    <row r="1591" spans="3:4" x14ac:dyDescent="0.35">
      <c r="C1591" s="59"/>
      <c r="D1591" s="67"/>
    </row>
    <row r="1592" spans="3:4" x14ac:dyDescent="0.35">
      <c r="C1592" s="59"/>
      <c r="D1592" s="67"/>
    </row>
    <row r="1593" spans="3:4" x14ac:dyDescent="0.35">
      <c r="C1593" s="59"/>
      <c r="D1593" s="67"/>
    </row>
    <row r="1594" spans="3:4" x14ac:dyDescent="0.35">
      <c r="C1594" s="59"/>
      <c r="D1594" s="67"/>
    </row>
    <row r="1595" spans="3:4" x14ac:dyDescent="0.35">
      <c r="C1595" s="59"/>
      <c r="D1595" s="67"/>
    </row>
    <row r="1596" spans="3:4" x14ac:dyDescent="0.35">
      <c r="C1596" s="59"/>
      <c r="D1596" s="67"/>
    </row>
    <row r="1597" spans="3:4" x14ac:dyDescent="0.35">
      <c r="C1597" s="59"/>
      <c r="D1597" s="67"/>
    </row>
    <row r="1598" spans="3:4" x14ac:dyDescent="0.35">
      <c r="C1598" s="59"/>
      <c r="D1598" s="67"/>
    </row>
    <row r="1599" spans="3:4" x14ac:dyDescent="0.35">
      <c r="C1599" s="59"/>
      <c r="D1599" s="67"/>
    </row>
    <row r="1600" spans="3:4" x14ac:dyDescent="0.35">
      <c r="C1600" s="59"/>
      <c r="D1600" s="67"/>
    </row>
    <row r="1601" spans="3:4" x14ac:dyDescent="0.35">
      <c r="C1601" s="59"/>
      <c r="D1601" s="67"/>
    </row>
    <row r="1602" spans="3:4" x14ac:dyDescent="0.35">
      <c r="C1602" s="59"/>
      <c r="D1602" s="67"/>
    </row>
    <row r="1603" spans="3:4" x14ac:dyDescent="0.35">
      <c r="C1603" s="59"/>
      <c r="D1603" s="67"/>
    </row>
    <row r="1604" spans="3:4" x14ac:dyDescent="0.35">
      <c r="C1604" s="59"/>
      <c r="D1604" s="67"/>
    </row>
    <row r="1605" spans="3:4" x14ac:dyDescent="0.35">
      <c r="C1605" s="59"/>
      <c r="D1605" s="67"/>
    </row>
    <row r="1606" spans="3:4" x14ac:dyDescent="0.35">
      <c r="C1606" s="59"/>
      <c r="D1606" s="67"/>
    </row>
    <row r="1607" spans="3:4" x14ac:dyDescent="0.35">
      <c r="C1607" s="59"/>
      <c r="D1607" s="67"/>
    </row>
    <row r="1608" spans="3:4" x14ac:dyDescent="0.35">
      <c r="C1608" s="59"/>
      <c r="D1608" s="67"/>
    </row>
    <row r="1609" spans="3:4" x14ac:dyDescent="0.35">
      <c r="C1609" s="59"/>
      <c r="D1609" s="67"/>
    </row>
    <row r="1610" spans="3:4" x14ac:dyDescent="0.35">
      <c r="C1610" s="59"/>
      <c r="D1610" s="67"/>
    </row>
    <row r="1611" spans="3:4" x14ac:dyDescent="0.35">
      <c r="C1611" s="59"/>
      <c r="D1611" s="67"/>
    </row>
    <row r="1612" spans="3:4" x14ac:dyDescent="0.35">
      <c r="C1612" s="59"/>
      <c r="D1612" s="67"/>
    </row>
    <row r="1613" spans="3:4" x14ac:dyDescent="0.35">
      <c r="C1613" s="59"/>
      <c r="D1613" s="67"/>
    </row>
    <row r="1614" spans="3:4" x14ac:dyDescent="0.35">
      <c r="C1614" s="59"/>
      <c r="D1614" s="67"/>
    </row>
    <row r="1615" spans="3:4" x14ac:dyDescent="0.35">
      <c r="C1615" s="59"/>
      <c r="D1615" s="67"/>
    </row>
    <row r="1616" spans="3:4" x14ac:dyDescent="0.35">
      <c r="C1616" s="59"/>
      <c r="D1616" s="67"/>
    </row>
    <row r="1617" spans="3:4" x14ac:dyDescent="0.35">
      <c r="C1617" s="59"/>
      <c r="D1617" s="67"/>
    </row>
    <row r="1618" spans="3:4" x14ac:dyDescent="0.35">
      <c r="C1618" s="59"/>
      <c r="D1618" s="67"/>
    </row>
    <row r="1619" spans="3:4" x14ac:dyDescent="0.35">
      <c r="C1619" s="59"/>
      <c r="D1619" s="67"/>
    </row>
    <row r="1620" spans="3:4" x14ac:dyDescent="0.35">
      <c r="C1620" s="59"/>
      <c r="D1620" s="67"/>
    </row>
    <row r="1621" spans="3:4" x14ac:dyDescent="0.35">
      <c r="C1621" s="59"/>
      <c r="D1621" s="67"/>
    </row>
    <row r="1622" spans="3:4" x14ac:dyDescent="0.35">
      <c r="C1622" s="59"/>
      <c r="D1622" s="67"/>
    </row>
    <row r="1623" spans="3:4" x14ac:dyDescent="0.35">
      <c r="C1623" s="59"/>
      <c r="D1623" s="67"/>
    </row>
    <row r="1624" spans="3:4" x14ac:dyDescent="0.35">
      <c r="C1624" s="59"/>
      <c r="D1624" s="67"/>
    </row>
    <row r="1625" spans="3:4" x14ac:dyDescent="0.35">
      <c r="C1625" s="59"/>
      <c r="D1625" s="67"/>
    </row>
    <row r="1626" spans="3:4" x14ac:dyDescent="0.35">
      <c r="C1626" s="59"/>
      <c r="D1626" s="67"/>
    </row>
    <row r="1627" spans="3:4" x14ac:dyDescent="0.35">
      <c r="C1627" s="59"/>
      <c r="D1627" s="67"/>
    </row>
    <row r="1628" spans="3:4" x14ac:dyDescent="0.35">
      <c r="C1628" s="59"/>
      <c r="D1628" s="67"/>
    </row>
    <row r="1629" spans="3:4" x14ac:dyDescent="0.35">
      <c r="C1629" s="59"/>
      <c r="D1629" s="67"/>
    </row>
    <row r="1630" spans="3:4" x14ac:dyDescent="0.35">
      <c r="C1630" s="59"/>
      <c r="D1630" s="67"/>
    </row>
    <row r="1631" spans="3:4" x14ac:dyDescent="0.35">
      <c r="C1631" s="59"/>
      <c r="D1631" s="67"/>
    </row>
    <row r="1632" spans="3:4" x14ac:dyDescent="0.35">
      <c r="C1632" s="59"/>
      <c r="D1632" s="67"/>
    </row>
    <row r="1633" spans="3:4" x14ac:dyDescent="0.35">
      <c r="C1633" s="59"/>
      <c r="D1633" s="67"/>
    </row>
    <row r="1634" spans="3:4" x14ac:dyDescent="0.35">
      <c r="C1634" s="59"/>
      <c r="D1634" s="67"/>
    </row>
    <row r="1635" spans="3:4" x14ac:dyDescent="0.35">
      <c r="C1635" s="59"/>
      <c r="D1635" s="67"/>
    </row>
    <row r="1636" spans="3:4" x14ac:dyDescent="0.35">
      <c r="C1636" s="59"/>
      <c r="D1636" s="67"/>
    </row>
    <row r="1637" spans="3:4" x14ac:dyDescent="0.35">
      <c r="C1637" s="59"/>
      <c r="D1637" s="67"/>
    </row>
    <row r="1638" spans="3:4" x14ac:dyDescent="0.35">
      <c r="C1638" s="59"/>
      <c r="D1638" s="67"/>
    </row>
    <row r="1639" spans="3:4" x14ac:dyDescent="0.35">
      <c r="C1639" s="59"/>
      <c r="D1639" s="67"/>
    </row>
    <row r="1640" spans="3:4" x14ac:dyDescent="0.35">
      <c r="C1640" s="59"/>
      <c r="D1640" s="67"/>
    </row>
    <row r="1641" spans="3:4" x14ac:dyDescent="0.35">
      <c r="C1641" s="59"/>
      <c r="D1641" s="67"/>
    </row>
    <row r="1642" spans="3:4" x14ac:dyDescent="0.35">
      <c r="C1642" s="59"/>
      <c r="D1642" s="67"/>
    </row>
    <row r="1643" spans="3:4" x14ac:dyDescent="0.35">
      <c r="C1643" s="59"/>
      <c r="D1643" s="67"/>
    </row>
    <row r="1644" spans="3:4" x14ac:dyDescent="0.35">
      <c r="C1644" s="59"/>
      <c r="D1644" s="67"/>
    </row>
    <row r="1645" spans="3:4" x14ac:dyDescent="0.35">
      <c r="C1645" s="59"/>
      <c r="D1645" s="67"/>
    </row>
    <row r="1646" spans="3:4" x14ac:dyDescent="0.35">
      <c r="C1646" s="59"/>
      <c r="D1646" s="67"/>
    </row>
    <row r="1647" spans="3:4" x14ac:dyDescent="0.35">
      <c r="C1647" s="59"/>
      <c r="D1647" s="67"/>
    </row>
    <row r="1648" spans="3:4" x14ac:dyDescent="0.35">
      <c r="C1648" s="59"/>
      <c r="D1648" s="67"/>
    </row>
    <row r="1649" spans="3:4" x14ac:dyDescent="0.35">
      <c r="C1649" s="59"/>
      <c r="D1649" s="67"/>
    </row>
    <row r="1650" spans="3:4" x14ac:dyDescent="0.35">
      <c r="C1650" s="59"/>
      <c r="D1650" s="67"/>
    </row>
    <row r="1651" spans="3:4" x14ac:dyDescent="0.35">
      <c r="C1651" s="59"/>
      <c r="D1651" s="67"/>
    </row>
    <row r="1652" spans="3:4" x14ac:dyDescent="0.35">
      <c r="C1652" s="59"/>
      <c r="D1652" s="67"/>
    </row>
    <row r="1653" spans="3:4" x14ac:dyDescent="0.35">
      <c r="C1653" s="59"/>
      <c r="D1653" s="67"/>
    </row>
    <row r="1654" spans="3:4" x14ac:dyDescent="0.35">
      <c r="C1654" s="59"/>
      <c r="D1654" s="67"/>
    </row>
    <row r="1655" spans="3:4" x14ac:dyDescent="0.35">
      <c r="C1655" s="59"/>
      <c r="D1655" s="67"/>
    </row>
    <row r="1656" spans="3:4" x14ac:dyDescent="0.35">
      <c r="C1656" s="59"/>
      <c r="D1656" s="67"/>
    </row>
    <row r="1657" spans="3:4" x14ac:dyDescent="0.35">
      <c r="C1657" s="59"/>
      <c r="D1657" s="67"/>
    </row>
    <row r="1658" spans="3:4" x14ac:dyDescent="0.35">
      <c r="C1658" s="59"/>
      <c r="D1658" s="67"/>
    </row>
    <row r="1659" spans="3:4" x14ac:dyDescent="0.35">
      <c r="C1659" s="59"/>
      <c r="D1659" s="67"/>
    </row>
    <row r="1660" spans="3:4" x14ac:dyDescent="0.35">
      <c r="C1660" s="59"/>
      <c r="D1660" s="67"/>
    </row>
    <row r="1661" spans="3:4" x14ac:dyDescent="0.35">
      <c r="C1661" s="59"/>
      <c r="D1661" s="67"/>
    </row>
    <row r="1662" spans="3:4" x14ac:dyDescent="0.35">
      <c r="C1662" s="59"/>
      <c r="D1662" s="67"/>
    </row>
    <row r="1663" spans="3:4" x14ac:dyDescent="0.35">
      <c r="C1663" s="59"/>
      <c r="D1663" s="67"/>
    </row>
    <row r="1664" spans="3:4" x14ac:dyDescent="0.35">
      <c r="C1664" s="59"/>
      <c r="D1664" s="67"/>
    </row>
    <row r="1665" spans="3:4" x14ac:dyDescent="0.35">
      <c r="C1665" s="59"/>
      <c r="D1665" s="67"/>
    </row>
    <row r="1666" spans="3:4" x14ac:dyDescent="0.35">
      <c r="C1666" s="59"/>
      <c r="D1666" s="67"/>
    </row>
    <row r="1667" spans="3:4" x14ac:dyDescent="0.35">
      <c r="C1667" s="59"/>
      <c r="D1667" s="67"/>
    </row>
    <row r="1668" spans="3:4" x14ac:dyDescent="0.35">
      <c r="C1668" s="59"/>
      <c r="D1668" s="67"/>
    </row>
    <row r="1669" spans="3:4" x14ac:dyDescent="0.35">
      <c r="C1669" s="59"/>
      <c r="D1669" s="67"/>
    </row>
    <row r="1670" spans="3:4" x14ac:dyDescent="0.35">
      <c r="C1670" s="59"/>
      <c r="D1670" s="67"/>
    </row>
    <row r="1671" spans="3:4" x14ac:dyDescent="0.35">
      <c r="C1671" s="59"/>
      <c r="D1671" s="67"/>
    </row>
    <row r="1672" spans="3:4" x14ac:dyDescent="0.35">
      <c r="C1672" s="59"/>
      <c r="D1672" s="67"/>
    </row>
    <row r="1673" spans="3:4" x14ac:dyDescent="0.35">
      <c r="C1673" s="59"/>
      <c r="D1673" s="67"/>
    </row>
    <row r="1674" spans="3:4" x14ac:dyDescent="0.35">
      <c r="C1674" s="59"/>
      <c r="D1674" s="67"/>
    </row>
    <row r="1675" spans="3:4" x14ac:dyDescent="0.35">
      <c r="C1675" s="59"/>
      <c r="D1675" s="67"/>
    </row>
    <row r="1676" spans="3:4" x14ac:dyDescent="0.35">
      <c r="C1676" s="59"/>
      <c r="D1676" s="67"/>
    </row>
    <row r="1677" spans="3:4" x14ac:dyDescent="0.35">
      <c r="C1677" s="59"/>
      <c r="D1677" s="67"/>
    </row>
    <row r="1678" spans="3:4" x14ac:dyDescent="0.35">
      <c r="C1678" s="59"/>
      <c r="D1678" s="67"/>
    </row>
    <row r="1679" spans="3:4" x14ac:dyDescent="0.35">
      <c r="C1679" s="59"/>
      <c r="D1679" s="67"/>
    </row>
    <row r="1680" spans="3:4" x14ac:dyDescent="0.35">
      <c r="C1680" s="59"/>
      <c r="D1680" s="67"/>
    </row>
    <row r="1681" spans="3:4" x14ac:dyDescent="0.35">
      <c r="C1681" s="59"/>
      <c r="D1681" s="67"/>
    </row>
    <row r="1682" spans="3:4" x14ac:dyDescent="0.35">
      <c r="C1682" s="59"/>
      <c r="D1682" s="67"/>
    </row>
    <row r="1683" spans="3:4" x14ac:dyDescent="0.35">
      <c r="C1683" s="59"/>
      <c r="D1683" s="67"/>
    </row>
    <row r="1684" spans="3:4" x14ac:dyDescent="0.35">
      <c r="C1684" s="59"/>
      <c r="D1684" s="67"/>
    </row>
    <row r="1685" spans="3:4" x14ac:dyDescent="0.35">
      <c r="C1685" s="59"/>
      <c r="D1685" s="67"/>
    </row>
    <row r="1686" spans="3:4" x14ac:dyDescent="0.35">
      <c r="C1686" s="59"/>
      <c r="D1686" s="67"/>
    </row>
    <row r="1687" spans="3:4" x14ac:dyDescent="0.35">
      <c r="C1687" s="59"/>
      <c r="D1687" s="67"/>
    </row>
    <row r="1688" spans="3:4" x14ac:dyDescent="0.35">
      <c r="C1688" s="59"/>
      <c r="D1688" s="67"/>
    </row>
    <row r="1689" spans="3:4" x14ac:dyDescent="0.35">
      <c r="C1689" s="59"/>
      <c r="D1689" s="67"/>
    </row>
    <row r="1690" spans="3:4" x14ac:dyDescent="0.35">
      <c r="C1690" s="59"/>
      <c r="D1690" s="67"/>
    </row>
    <row r="1691" spans="3:4" x14ac:dyDescent="0.35">
      <c r="C1691" s="59"/>
      <c r="D1691" s="67"/>
    </row>
    <row r="1692" spans="3:4" x14ac:dyDescent="0.35">
      <c r="C1692" s="59"/>
      <c r="D1692" s="67"/>
    </row>
    <row r="1693" spans="3:4" x14ac:dyDescent="0.35">
      <c r="C1693" s="59"/>
      <c r="D1693" s="67"/>
    </row>
    <row r="1694" spans="3:4" x14ac:dyDescent="0.35">
      <c r="C1694" s="59"/>
      <c r="D1694" s="67"/>
    </row>
    <row r="1695" spans="3:4" x14ac:dyDescent="0.35">
      <c r="C1695" s="59"/>
      <c r="D1695" s="67"/>
    </row>
    <row r="1696" spans="3:4" x14ac:dyDescent="0.35">
      <c r="C1696" s="59"/>
      <c r="D1696" s="67"/>
    </row>
    <row r="1697" spans="3:4" x14ac:dyDescent="0.35">
      <c r="C1697" s="59"/>
      <c r="D1697" s="67"/>
    </row>
    <row r="1698" spans="3:4" x14ac:dyDescent="0.35">
      <c r="C1698" s="59"/>
      <c r="D1698" s="67"/>
    </row>
    <row r="1699" spans="3:4" x14ac:dyDescent="0.35">
      <c r="C1699" s="59"/>
      <c r="D1699" s="67"/>
    </row>
    <row r="1700" spans="3:4" x14ac:dyDescent="0.35">
      <c r="C1700" s="59"/>
      <c r="D1700" s="67"/>
    </row>
    <row r="1701" spans="3:4" x14ac:dyDescent="0.35">
      <c r="C1701" s="59"/>
      <c r="D1701" s="67"/>
    </row>
    <row r="1702" spans="3:4" x14ac:dyDescent="0.35">
      <c r="C1702" s="59"/>
      <c r="D1702" s="67"/>
    </row>
    <row r="1703" spans="3:4" x14ac:dyDescent="0.35">
      <c r="C1703" s="59"/>
      <c r="D1703" s="67"/>
    </row>
    <row r="1704" spans="3:4" x14ac:dyDescent="0.35">
      <c r="C1704" s="59"/>
      <c r="D1704" s="67"/>
    </row>
    <row r="1705" spans="3:4" x14ac:dyDescent="0.35">
      <c r="C1705" s="59"/>
      <c r="D1705" s="67"/>
    </row>
    <row r="1706" spans="3:4" x14ac:dyDescent="0.35">
      <c r="C1706" s="59"/>
      <c r="D1706" s="67"/>
    </row>
    <row r="1707" spans="3:4" x14ac:dyDescent="0.35">
      <c r="C1707" s="59"/>
      <c r="D1707" s="67"/>
    </row>
    <row r="1708" spans="3:4" x14ac:dyDescent="0.35">
      <c r="C1708" s="59"/>
      <c r="D1708" s="67"/>
    </row>
    <row r="1709" spans="3:4" x14ac:dyDescent="0.35">
      <c r="C1709" s="59"/>
      <c r="D1709" s="67"/>
    </row>
    <row r="1710" spans="3:4" x14ac:dyDescent="0.35">
      <c r="C1710" s="59"/>
      <c r="D1710" s="67"/>
    </row>
    <row r="1711" spans="3:4" x14ac:dyDescent="0.35">
      <c r="C1711" s="59"/>
      <c r="D1711" s="67"/>
    </row>
    <row r="1712" spans="3:4" x14ac:dyDescent="0.35">
      <c r="C1712" s="59"/>
      <c r="D1712" s="67"/>
    </row>
    <row r="1713" spans="3:4" x14ac:dyDescent="0.35">
      <c r="C1713" s="59"/>
      <c r="D1713" s="67"/>
    </row>
    <row r="1714" spans="3:4" x14ac:dyDescent="0.35">
      <c r="C1714" s="59"/>
      <c r="D1714" s="67"/>
    </row>
    <row r="1715" spans="3:4" x14ac:dyDescent="0.35">
      <c r="C1715" s="59"/>
      <c r="D1715" s="67"/>
    </row>
    <row r="1716" spans="3:4" x14ac:dyDescent="0.35">
      <c r="C1716" s="59"/>
      <c r="D1716" s="67"/>
    </row>
    <row r="1717" spans="3:4" x14ac:dyDescent="0.35">
      <c r="C1717" s="59"/>
      <c r="D1717" s="67"/>
    </row>
    <row r="1718" spans="3:4" x14ac:dyDescent="0.35">
      <c r="C1718" s="59"/>
      <c r="D1718" s="67"/>
    </row>
    <row r="1719" spans="3:4" x14ac:dyDescent="0.35">
      <c r="C1719" s="59"/>
      <c r="D1719" s="67"/>
    </row>
    <row r="1720" spans="3:4" x14ac:dyDescent="0.35">
      <c r="C1720" s="59"/>
      <c r="D1720" s="67"/>
    </row>
    <row r="1721" spans="3:4" x14ac:dyDescent="0.35">
      <c r="C1721" s="59"/>
      <c r="D1721" s="67"/>
    </row>
    <row r="1722" spans="3:4" x14ac:dyDescent="0.35">
      <c r="C1722" s="59"/>
      <c r="D1722" s="67"/>
    </row>
    <row r="1723" spans="3:4" x14ac:dyDescent="0.35">
      <c r="C1723" s="59"/>
      <c r="D1723" s="67"/>
    </row>
    <row r="1724" spans="3:4" x14ac:dyDescent="0.35">
      <c r="C1724" s="59"/>
      <c r="D1724" s="67"/>
    </row>
    <row r="1725" spans="3:4" x14ac:dyDescent="0.35">
      <c r="C1725" s="59"/>
      <c r="D1725" s="67"/>
    </row>
    <row r="1726" spans="3:4" x14ac:dyDescent="0.35">
      <c r="C1726" s="59"/>
      <c r="D1726" s="67"/>
    </row>
    <row r="1727" spans="3:4" x14ac:dyDescent="0.35">
      <c r="C1727" s="59"/>
      <c r="D1727" s="67"/>
    </row>
    <row r="1728" spans="3:4" x14ac:dyDescent="0.35">
      <c r="C1728" s="59"/>
      <c r="D1728" s="67"/>
    </row>
    <row r="1729" spans="3:4" x14ac:dyDescent="0.35">
      <c r="C1729" s="59"/>
      <c r="D1729" s="67"/>
    </row>
    <row r="1730" spans="3:4" x14ac:dyDescent="0.35">
      <c r="C1730" s="59"/>
      <c r="D1730" s="67"/>
    </row>
    <row r="1731" spans="3:4" x14ac:dyDescent="0.35">
      <c r="C1731" s="59"/>
      <c r="D1731" s="67"/>
    </row>
    <row r="1732" spans="3:4" x14ac:dyDescent="0.35">
      <c r="C1732" s="59"/>
      <c r="D1732" s="67"/>
    </row>
    <row r="1733" spans="3:4" x14ac:dyDescent="0.35">
      <c r="C1733" s="59"/>
      <c r="D1733" s="67"/>
    </row>
    <row r="1734" spans="3:4" x14ac:dyDescent="0.35">
      <c r="C1734" s="59"/>
      <c r="D1734" s="67"/>
    </row>
    <row r="1735" spans="3:4" x14ac:dyDescent="0.35">
      <c r="C1735" s="59"/>
      <c r="D1735" s="67"/>
    </row>
    <row r="1736" spans="3:4" x14ac:dyDescent="0.35">
      <c r="C1736" s="59"/>
      <c r="D1736" s="67"/>
    </row>
    <row r="1737" spans="3:4" x14ac:dyDescent="0.35">
      <c r="C1737" s="59"/>
      <c r="D1737" s="67"/>
    </row>
    <row r="1738" spans="3:4" x14ac:dyDescent="0.35">
      <c r="C1738" s="59"/>
      <c r="D1738" s="67"/>
    </row>
    <row r="1739" spans="3:4" x14ac:dyDescent="0.35">
      <c r="C1739" s="59"/>
      <c r="D1739" s="67"/>
    </row>
    <row r="1740" spans="3:4" x14ac:dyDescent="0.35">
      <c r="C1740" s="59"/>
      <c r="D1740" s="67"/>
    </row>
    <row r="1741" spans="3:4" x14ac:dyDescent="0.35">
      <c r="C1741" s="59"/>
      <c r="D1741" s="67"/>
    </row>
    <row r="1742" spans="3:4" x14ac:dyDescent="0.35">
      <c r="C1742" s="59"/>
      <c r="D1742" s="67"/>
    </row>
    <row r="1743" spans="3:4" x14ac:dyDescent="0.35">
      <c r="C1743" s="59"/>
      <c r="D1743" s="67"/>
    </row>
    <row r="1744" spans="3:4" x14ac:dyDescent="0.35">
      <c r="C1744" s="59"/>
      <c r="D1744" s="67"/>
    </row>
    <row r="1745" spans="3:4" x14ac:dyDescent="0.35">
      <c r="C1745" s="59"/>
      <c r="D1745" s="67"/>
    </row>
    <row r="1746" spans="3:4" x14ac:dyDescent="0.35">
      <c r="C1746" s="59"/>
      <c r="D1746" s="67"/>
    </row>
    <row r="1747" spans="3:4" x14ac:dyDescent="0.35">
      <c r="C1747" s="59"/>
      <c r="D1747" s="67"/>
    </row>
    <row r="1748" spans="3:4" x14ac:dyDescent="0.35">
      <c r="C1748" s="59"/>
      <c r="D1748" s="67"/>
    </row>
    <row r="1749" spans="3:4" x14ac:dyDescent="0.35">
      <c r="C1749" s="59"/>
      <c r="D1749" s="67"/>
    </row>
    <row r="1750" spans="3:4" x14ac:dyDescent="0.35">
      <c r="C1750" s="59"/>
      <c r="D1750" s="67"/>
    </row>
    <row r="1751" spans="3:4" x14ac:dyDescent="0.35">
      <c r="C1751" s="59"/>
      <c r="D1751" s="67"/>
    </row>
    <row r="1752" spans="3:4" x14ac:dyDescent="0.35">
      <c r="C1752" s="59"/>
      <c r="D1752" s="67"/>
    </row>
    <row r="1753" spans="3:4" x14ac:dyDescent="0.35">
      <c r="C1753" s="59"/>
      <c r="D1753" s="67"/>
    </row>
    <row r="1754" spans="3:4" x14ac:dyDescent="0.35">
      <c r="C1754" s="59"/>
      <c r="D1754" s="67"/>
    </row>
    <row r="1755" spans="3:4" x14ac:dyDescent="0.35">
      <c r="C1755" s="59"/>
      <c r="D1755" s="67"/>
    </row>
    <row r="1756" spans="3:4" x14ac:dyDescent="0.35">
      <c r="C1756" s="59"/>
      <c r="D1756" s="67"/>
    </row>
    <row r="1757" spans="3:4" x14ac:dyDescent="0.35">
      <c r="C1757" s="59"/>
      <c r="D1757" s="67"/>
    </row>
    <row r="1758" spans="3:4" x14ac:dyDescent="0.35">
      <c r="C1758" s="59"/>
      <c r="D1758" s="67"/>
    </row>
    <row r="1759" spans="3:4" x14ac:dyDescent="0.35">
      <c r="C1759" s="59"/>
      <c r="D1759" s="67"/>
    </row>
    <row r="1760" spans="3:4" x14ac:dyDescent="0.35">
      <c r="C1760" s="59"/>
      <c r="D1760" s="67"/>
    </row>
    <row r="1761" spans="3:4" x14ac:dyDescent="0.35">
      <c r="C1761" s="59"/>
      <c r="D1761" s="67"/>
    </row>
    <row r="1762" spans="3:4" x14ac:dyDescent="0.35">
      <c r="C1762" s="59"/>
      <c r="D1762" s="67"/>
    </row>
    <row r="1763" spans="3:4" x14ac:dyDescent="0.35">
      <c r="C1763" s="59"/>
      <c r="D1763" s="67"/>
    </row>
    <row r="1764" spans="3:4" x14ac:dyDescent="0.35">
      <c r="C1764" s="59"/>
      <c r="D1764" s="67"/>
    </row>
    <row r="1765" spans="3:4" x14ac:dyDescent="0.35">
      <c r="C1765" s="59"/>
      <c r="D1765" s="67"/>
    </row>
    <row r="1766" spans="3:4" x14ac:dyDescent="0.35">
      <c r="C1766" s="59"/>
      <c r="D1766" s="67"/>
    </row>
    <row r="1767" spans="3:4" x14ac:dyDescent="0.35">
      <c r="C1767" s="59"/>
      <c r="D1767" s="67"/>
    </row>
    <row r="1768" spans="3:4" x14ac:dyDescent="0.35">
      <c r="C1768" s="59"/>
      <c r="D1768" s="67"/>
    </row>
    <row r="1769" spans="3:4" x14ac:dyDescent="0.35">
      <c r="C1769" s="59"/>
      <c r="D1769" s="67"/>
    </row>
    <row r="1770" spans="3:4" x14ac:dyDescent="0.35">
      <c r="C1770" s="59"/>
      <c r="D1770" s="67"/>
    </row>
    <row r="1771" spans="3:4" x14ac:dyDescent="0.35">
      <c r="C1771" s="59"/>
      <c r="D1771" s="67"/>
    </row>
    <row r="1772" spans="3:4" x14ac:dyDescent="0.35">
      <c r="C1772" s="59"/>
      <c r="D1772" s="67"/>
    </row>
    <row r="1773" spans="3:4" x14ac:dyDescent="0.35">
      <c r="C1773" s="59"/>
      <c r="D1773" s="67"/>
    </row>
    <row r="1774" spans="3:4" x14ac:dyDescent="0.35">
      <c r="C1774" s="59"/>
      <c r="D1774" s="67"/>
    </row>
    <row r="1775" spans="3:4" x14ac:dyDescent="0.35">
      <c r="C1775" s="59"/>
      <c r="D1775" s="67"/>
    </row>
    <row r="1776" spans="3:4" x14ac:dyDescent="0.35">
      <c r="C1776" s="59"/>
      <c r="D1776" s="67"/>
    </row>
    <row r="1777" spans="3:4" x14ac:dyDescent="0.35">
      <c r="C1777" s="59"/>
      <c r="D1777" s="67"/>
    </row>
    <row r="1778" spans="3:4" x14ac:dyDescent="0.35">
      <c r="C1778" s="59"/>
      <c r="D1778" s="67"/>
    </row>
    <row r="1779" spans="3:4" x14ac:dyDescent="0.35">
      <c r="C1779" s="59"/>
      <c r="D1779" s="67"/>
    </row>
    <row r="1780" spans="3:4" x14ac:dyDescent="0.35">
      <c r="C1780" s="59"/>
      <c r="D1780" s="67"/>
    </row>
    <row r="1781" spans="3:4" x14ac:dyDescent="0.35">
      <c r="C1781" s="59"/>
      <c r="D1781" s="67"/>
    </row>
    <row r="1782" spans="3:4" x14ac:dyDescent="0.35">
      <c r="C1782" s="59"/>
      <c r="D1782" s="67"/>
    </row>
    <row r="1783" spans="3:4" x14ac:dyDescent="0.35">
      <c r="C1783" s="59"/>
      <c r="D1783" s="67"/>
    </row>
    <row r="1784" spans="3:4" x14ac:dyDescent="0.35">
      <c r="C1784" s="59"/>
      <c r="D1784" s="67"/>
    </row>
    <row r="1785" spans="3:4" x14ac:dyDescent="0.35">
      <c r="C1785" s="59"/>
      <c r="D1785" s="67"/>
    </row>
    <row r="1786" spans="3:4" x14ac:dyDescent="0.35">
      <c r="C1786" s="59"/>
      <c r="D1786" s="67"/>
    </row>
    <row r="1787" spans="3:4" x14ac:dyDescent="0.35">
      <c r="C1787" s="59"/>
      <c r="D1787" s="67"/>
    </row>
    <row r="1788" spans="3:4" x14ac:dyDescent="0.35">
      <c r="C1788" s="59"/>
      <c r="D1788" s="67"/>
    </row>
    <row r="1789" spans="3:4" x14ac:dyDescent="0.35">
      <c r="C1789" s="59"/>
      <c r="D1789" s="67"/>
    </row>
    <row r="1790" spans="3:4" x14ac:dyDescent="0.35">
      <c r="C1790" s="59"/>
      <c r="D1790" s="67"/>
    </row>
    <row r="1791" spans="3:4" x14ac:dyDescent="0.35">
      <c r="C1791" s="59"/>
      <c r="D1791" s="67"/>
    </row>
    <row r="1792" spans="3:4" x14ac:dyDescent="0.35">
      <c r="C1792" s="59"/>
      <c r="D1792" s="67"/>
    </row>
    <row r="1793" spans="3:4" x14ac:dyDescent="0.35">
      <c r="C1793" s="59"/>
      <c r="D1793" s="67"/>
    </row>
    <row r="1794" spans="3:4" x14ac:dyDescent="0.35">
      <c r="C1794" s="59"/>
      <c r="D1794" s="67"/>
    </row>
    <row r="1795" spans="3:4" x14ac:dyDescent="0.35">
      <c r="C1795" s="59"/>
      <c r="D1795" s="67"/>
    </row>
    <row r="1796" spans="3:4" x14ac:dyDescent="0.35">
      <c r="C1796" s="59"/>
      <c r="D1796" s="67"/>
    </row>
    <row r="1797" spans="3:4" x14ac:dyDescent="0.35">
      <c r="C1797" s="59"/>
      <c r="D1797" s="67"/>
    </row>
    <row r="1798" spans="3:4" x14ac:dyDescent="0.35">
      <c r="C1798" s="59"/>
      <c r="D1798" s="67"/>
    </row>
    <row r="1799" spans="3:4" x14ac:dyDescent="0.35">
      <c r="C1799" s="59"/>
      <c r="D1799" s="67"/>
    </row>
    <row r="1800" spans="3:4" x14ac:dyDescent="0.35">
      <c r="C1800" s="59"/>
      <c r="D1800" s="67"/>
    </row>
    <row r="1801" spans="3:4" x14ac:dyDescent="0.35">
      <c r="C1801" s="59"/>
      <c r="D1801" s="67"/>
    </row>
    <row r="1802" spans="3:4" x14ac:dyDescent="0.35">
      <c r="C1802" s="59"/>
      <c r="D1802" s="67"/>
    </row>
    <row r="1803" spans="3:4" x14ac:dyDescent="0.35">
      <c r="C1803" s="59"/>
      <c r="D1803" s="67"/>
    </row>
    <row r="1804" spans="3:4" x14ac:dyDescent="0.35">
      <c r="C1804" s="59"/>
      <c r="D1804" s="67"/>
    </row>
    <row r="1805" spans="3:4" x14ac:dyDescent="0.35">
      <c r="C1805" s="59"/>
      <c r="D1805" s="67"/>
    </row>
    <row r="1806" spans="3:4" x14ac:dyDescent="0.35">
      <c r="C1806" s="59"/>
      <c r="D1806" s="67"/>
    </row>
    <row r="1807" spans="3:4" x14ac:dyDescent="0.35">
      <c r="C1807" s="59"/>
      <c r="D1807" s="67"/>
    </row>
    <row r="1808" spans="3:4" x14ac:dyDescent="0.35">
      <c r="C1808" s="59"/>
      <c r="D1808" s="67"/>
    </row>
    <row r="1809" spans="3:4" x14ac:dyDescent="0.35">
      <c r="C1809" s="59"/>
      <c r="D1809" s="67"/>
    </row>
    <row r="1810" spans="3:4" x14ac:dyDescent="0.35">
      <c r="C1810" s="59"/>
      <c r="D1810" s="67"/>
    </row>
    <row r="1811" spans="3:4" x14ac:dyDescent="0.35">
      <c r="C1811" s="59"/>
      <c r="D1811" s="67"/>
    </row>
    <row r="1812" spans="3:4" x14ac:dyDescent="0.35">
      <c r="C1812" s="59"/>
      <c r="D1812" s="67"/>
    </row>
    <row r="1813" spans="3:4" x14ac:dyDescent="0.35">
      <c r="C1813" s="59"/>
      <c r="D1813" s="67"/>
    </row>
    <row r="1814" spans="3:4" x14ac:dyDescent="0.35">
      <c r="C1814" s="59"/>
      <c r="D1814" s="67"/>
    </row>
    <row r="1815" spans="3:4" x14ac:dyDescent="0.35">
      <c r="C1815" s="59"/>
      <c r="D1815" s="67"/>
    </row>
    <row r="1816" spans="3:4" x14ac:dyDescent="0.35">
      <c r="C1816" s="59"/>
      <c r="D1816" s="67"/>
    </row>
    <row r="1817" spans="3:4" x14ac:dyDescent="0.35">
      <c r="C1817" s="59"/>
      <c r="D1817" s="67"/>
    </row>
    <row r="1818" spans="3:4" x14ac:dyDescent="0.35">
      <c r="C1818" s="59"/>
      <c r="D1818" s="67"/>
    </row>
    <row r="1819" spans="3:4" x14ac:dyDescent="0.35">
      <c r="C1819" s="59"/>
      <c r="D1819" s="67"/>
    </row>
    <row r="1820" spans="3:4" x14ac:dyDescent="0.35">
      <c r="C1820" s="59"/>
      <c r="D1820" s="67"/>
    </row>
    <row r="1821" spans="3:4" x14ac:dyDescent="0.35">
      <c r="C1821" s="59"/>
      <c r="D1821" s="67"/>
    </row>
    <row r="1822" spans="3:4" x14ac:dyDescent="0.35">
      <c r="C1822" s="59"/>
      <c r="D1822" s="67"/>
    </row>
    <row r="1823" spans="3:4" x14ac:dyDescent="0.35">
      <c r="C1823" s="59"/>
      <c r="D1823" s="67"/>
    </row>
    <row r="1824" spans="3:4" x14ac:dyDescent="0.35">
      <c r="C1824" s="59"/>
      <c r="D1824" s="67"/>
    </row>
    <row r="1825" spans="3:4" x14ac:dyDescent="0.35">
      <c r="C1825" s="59"/>
      <c r="D1825" s="67"/>
    </row>
    <row r="1826" spans="3:4" x14ac:dyDescent="0.35">
      <c r="C1826" s="59"/>
      <c r="D1826" s="67"/>
    </row>
    <row r="1827" spans="3:4" x14ac:dyDescent="0.35">
      <c r="C1827" s="59"/>
      <c r="D1827" s="67"/>
    </row>
    <row r="1828" spans="3:4" x14ac:dyDescent="0.35">
      <c r="C1828" s="59"/>
      <c r="D1828" s="67"/>
    </row>
    <row r="1829" spans="3:4" x14ac:dyDescent="0.35">
      <c r="C1829" s="59"/>
      <c r="D1829" s="67"/>
    </row>
    <row r="1830" spans="3:4" x14ac:dyDescent="0.35">
      <c r="C1830" s="59"/>
      <c r="D1830" s="67"/>
    </row>
    <row r="1831" spans="3:4" x14ac:dyDescent="0.35">
      <c r="C1831" s="59"/>
      <c r="D1831" s="67"/>
    </row>
    <row r="1832" spans="3:4" x14ac:dyDescent="0.35">
      <c r="C1832" s="59"/>
      <c r="D1832" s="67"/>
    </row>
    <row r="1833" spans="3:4" x14ac:dyDescent="0.35">
      <c r="C1833" s="59"/>
      <c r="D1833" s="67"/>
    </row>
    <row r="1834" spans="3:4" x14ac:dyDescent="0.35">
      <c r="C1834" s="59"/>
      <c r="D1834" s="67"/>
    </row>
    <row r="1835" spans="3:4" x14ac:dyDescent="0.35">
      <c r="C1835" s="59"/>
      <c r="D1835" s="67"/>
    </row>
    <row r="1836" spans="3:4" x14ac:dyDescent="0.35">
      <c r="C1836" s="59"/>
      <c r="D1836" s="67"/>
    </row>
    <row r="1837" spans="3:4" x14ac:dyDescent="0.35">
      <c r="C1837" s="59"/>
      <c r="D1837" s="67"/>
    </row>
    <row r="1838" spans="3:4" x14ac:dyDescent="0.35">
      <c r="C1838" s="59"/>
      <c r="D1838" s="67"/>
    </row>
    <row r="1839" spans="3:4" x14ac:dyDescent="0.35">
      <c r="C1839" s="59"/>
      <c r="D1839" s="67"/>
    </row>
    <row r="1840" spans="3:4" x14ac:dyDescent="0.35">
      <c r="C1840" s="59"/>
      <c r="D1840" s="67"/>
    </row>
    <row r="1841" spans="3:4" x14ac:dyDescent="0.35">
      <c r="C1841" s="59"/>
      <c r="D1841" s="67"/>
    </row>
    <row r="1842" spans="3:4" x14ac:dyDescent="0.35">
      <c r="C1842" s="59"/>
      <c r="D1842" s="67"/>
    </row>
    <row r="1843" spans="3:4" x14ac:dyDescent="0.35">
      <c r="C1843" s="59"/>
      <c r="D1843" s="67"/>
    </row>
    <row r="1844" spans="3:4" x14ac:dyDescent="0.35">
      <c r="C1844" s="59"/>
      <c r="D1844" s="67"/>
    </row>
    <row r="1845" spans="3:4" x14ac:dyDescent="0.35">
      <c r="C1845" s="59"/>
      <c r="D1845" s="67"/>
    </row>
    <row r="1846" spans="3:4" x14ac:dyDescent="0.35">
      <c r="C1846" s="59"/>
      <c r="D1846" s="67"/>
    </row>
    <row r="1847" spans="3:4" x14ac:dyDescent="0.35">
      <c r="C1847" s="59"/>
      <c r="D1847" s="67"/>
    </row>
    <row r="1848" spans="3:4" x14ac:dyDescent="0.35">
      <c r="C1848" s="59"/>
      <c r="D1848" s="67"/>
    </row>
    <row r="1849" spans="3:4" x14ac:dyDescent="0.35">
      <c r="C1849" s="59"/>
      <c r="D1849" s="67"/>
    </row>
    <row r="1850" spans="3:4" x14ac:dyDescent="0.35">
      <c r="C1850" s="59"/>
      <c r="D1850" s="67"/>
    </row>
    <row r="1851" spans="3:4" x14ac:dyDescent="0.35">
      <c r="C1851" s="59"/>
      <c r="D1851" s="67"/>
    </row>
    <row r="1852" spans="3:4" x14ac:dyDescent="0.35">
      <c r="C1852" s="59"/>
      <c r="D1852" s="67"/>
    </row>
    <row r="1853" spans="3:4" x14ac:dyDescent="0.35">
      <c r="C1853" s="59"/>
      <c r="D1853" s="67"/>
    </row>
    <row r="1854" spans="3:4" x14ac:dyDescent="0.35">
      <c r="C1854" s="59"/>
      <c r="D1854" s="67"/>
    </row>
    <row r="1855" spans="3:4" x14ac:dyDescent="0.35">
      <c r="C1855" s="59"/>
      <c r="D1855" s="67"/>
    </row>
    <row r="1856" spans="3:4" x14ac:dyDescent="0.35">
      <c r="C1856" s="59"/>
      <c r="D1856" s="67"/>
    </row>
    <row r="1857" spans="3:4" x14ac:dyDescent="0.35">
      <c r="C1857" s="59"/>
      <c r="D1857" s="67"/>
    </row>
    <row r="1858" spans="3:4" x14ac:dyDescent="0.35">
      <c r="C1858" s="59"/>
      <c r="D1858" s="67"/>
    </row>
    <row r="1859" spans="3:4" x14ac:dyDescent="0.35">
      <c r="C1859" s="59"/>
      <c r="D1859" s="67"/>
    </row>
    <row r="1860" spans="3:4" x14ac:dyDescent="0.35">
      <c r="C1860" s="59"/>
      <c r="D1860" s="67"/>
    </row>
    <row r="1861" spans="3:4" x14ac:dyDescent="0.35">
      <c r="C1861" s="59"/>
      <c r="D1861" s="67"/>
    </row>
    <row r="1862" spans="3:4" x14ac:dyDescent="0.35">
      <c r="C1862" s="59"/>
      <c r="D1862" s="67"/>
    </row>
    <row r="1863" spans="3:4" x14ac:dyDescent="0.35">
      <c r="C1863" s="59"/>
      <c r="D1863" s="67"/>
    </row>
    <row r="1864" spans="3:4" x14ac:dyDescent="0.35">
      <c r="C1864" s="59"/>
      <c r="D1864" s="67"/>
    </row>
    <row r="1865" spans="3:4" x14ac:dyDescent="0.35">
      <c r="C1865" s="59"/>
      <c r="D1865" s="67"/>
    </row>
    <row r="1866" spans="3:4" x14ac:dyDescent="0.35">
      <c r="C1866" s="59"/>
      <c r="D1866" s="67"/>
    </row>
    <row r="1867" spans="3:4" x14ac:dyDescent="0.35">
      <c r="C1867" s="59"/>
      <c r="D1867" s="67"/>
    </row>
    <row r="1868" spans="3:4" x14ac:dyDescent="0.35">
      <c r="C1868" s="59"/>
      <c r="D1868" s="67"/>
    </row>
    <row r="1869" spans="3:4" x14ac:dyDescent="0.35">
      <c r="C1869" s="59"/>
      <c r="D1869" s="67"/>
    </row>
    <row r="1870" spans="3:4" x14ac:dyDescent="0.35">
      <c r="C1870" s="59"/>
      <c r="D1870" s="67"/>
    </row>
    <row r="1871" spans="3:4" x14ac:dyDescent="0.35">
      <c r="C1871" s="59"/>
      <c r="D1871" s="67"/>
    </row>
    <row r="1872" spans="3:4" x14ac:dyDescent="0.35">
      <c r="C1872" s="59"/>
      <c r="D1872" s="67"/>
    </row>
    <row r="1873" spans="3:4" x14ac:dyDescent="0.35">
      <c r="C1873" s="59"/>
      <c r="D1873" s="67"/>
    </row>
    <row r="1874" spans="3:4" x14ac:dyDescent="0.35">
      <c r="C1874" s="59"/>
      <c r="D1874" s="67"/>
    </row>
    <row r="1875" spans="3:4" x14ac:dyDescent="0.35">
      <c r="C1875" s="59"/>
      <c r="D1875" s="67"/>
    </row>
    <row r="1876" spans="3:4" x14ac:dyDescent="0.35">
      <c r="C1876" s="59"/>
      <c r="D1876" s="67"/>
    </row>
    <row r="1877" spans="3:4" x14ac:dyDescent="0.35">
      <c r="C1877" s="59"/>
      <c r="D1877" s="67"/>
    </row>
    <row r="1878" spans="3:4" x14ac:dyDescent="0.35">
      <c r="C1878" s="59"/>
      <c r="D1878" s="67"/>
    </row>
    <row r="1879" spans="3:4" x14ac:dyDescent="0.35">
      <c r="C1879" s="59"/>
      <c r="D1879" s="67"/>
    </row>
    <row r="1880" spans="3:4" x14ac:dyDescent="0.35">
      <c r="C1880" s="59"/>
      <c r="D1880" s="67"/>
    </row>
    <row r="1881" spans="3:4" x14ac:dyDescent="0.35">
      <c r="C1881" s="59"/>
      <c r="D1881" s="67"/>
    </row>
    <row r="1882" spans="3:4" x14ac:dyDescent="0.35">
      <c r="C1882" s="59"/>
      <c r="D1882" s="67"/>
    </row>
    <row r="1883" spans="3:4" x14ac:dyDescent="0.35">
      <c r="C1883" s="59"/>
      <c r="D1883" s="67"/>
    </row>
    <row r="1884" spans="3:4" x14ac:dyDescent="0.35">
      <c r="C1884" s="59"/>
      <c r="D1884" s="67"/>
    </row>
    <row r="1885" spans="3:4" x14ac:dyDescent="0.35">
      <c r="C1885" s="59"/>
      <c r="D1885" s="67"/>
    </row>
    <row r="1886" spans="3:4" x14ac:dyDescent="0.35">
      <c r="C1886" s="59"/>
      <c r="D1886" s="67"/>
    </row>
    <row r="1887" spans="3:4" x14ac:dyDescent="0.35">
      <c r="C1887" s="59"/>
      <c r="D1887" s="67"/>
    </row>
    <row r="1888" spans="3:4" x14ac:dyDescent="0.35">
      <c r="C1888" s="59"/>
      <c r="D1888" s="67"/>
    </row>
    <row r="1889" spans="3:4" x14ac:dyDescent="0.35">
      <c r="C1889" s="59"/>
      <c r="D1889" s="67"/>
    </row>
    <row r="1890" spans="3:4" x14ac:dyDescent="0.35">
      <c r="C1890" s="59"/>
      <c r="D1890" s="67"/>
    </row>
    <row r="1891" spans="3:4" x14ac:dyDescent="0.35">
      <c r="C1891" s="59"/>
      <c r="D1891" s="67"/>
    </row>
    <row r="1892" spans="3:4" x14ac:dyDescent="0.35">
      <c r="C1892" s="59"/>
      <c r="D1892" s="67"/>
    </row>
    <row r="1893" spans="3:4" x14ac:dyDescent="0.35">
      <c r="C1893" s="59"/>
      <c r="D1893" s="67"/>
    </row>
    <row r="1894" spans="3:4" x14ac:dyDescent="0.35">
      <c r="C1894" s="59"/>
      <c r="D1894" s="67"/>
    </row>
    <row r="1895" spans="3:4" x14ac:dyDescent="0.35">
      <c r="C1895" s="59"/>
      <c r="D1895" s="67"/>
    </row>
    <row r="1896" spans="3:4" x14ac:dyDescent="0.35">
      <c r="C1896" s="59"/>
      <c r="D1896" s="67"/>
    </row>
    <row r="1897" spans="3:4" x14ac:dyDescent="0.35">
      <c r="C1897" s="59"/>
      <c r="D1897" s="67"/>
    </row>
    <row r="1898" spans="3:4" x14ac:dyDescent="0.35">
      <c r="C1898" s="59"/>
      <c r="D1898" s="67"/>
    </row>
    <row r="1899" spans="3:4" x14ac:dyDescent="0.35">
      <c r="C1899" s="59"/>
      <c r="D1899" s="67"/>
    </row>
    <row r="1900" spans="3:4" x14ac:dyDescent="0.35">
      <c r="C1900" s="59"/>
      <c r="D1900" s="67"/>
    </row>
    <row r="1901" spans="3:4" x14ac:dyDescent="0.35">
      <c r="C1901" s="59"/>
      <c r="D1901" s="67"/>
    </row>
    <row r="1902" spans="3:4" x14ac:dyDescent="0.35">
      <c r="C1902" s="59"/>
      <c r="D1902" s="67"/>
    </row>
    <row r="1903" spans="3:4" x14ac:dyDescent="0.35">
      <c r="C1903" s="59"/>
      <c r="D1903" s="67"/>
    </row>
    <row r="1904" spans="3:4" x14ac:dyDescent="0.35">
      <c r="C1904" s="59"/>
      <c r="D1904" s="67"/>
    </row>
    <row r="1905" spans="3:4" x14ac:dyDescent="0.35">
      <c r="C1905" s="59"/>
      <c r="D1905" s="67"/>
    </row>
    <row r="1906" spans="3:4" x14ac:dyDescent="0.35">
      <c r="C1906" s="59"/>
      <c r="D1906" s="67"/>
    </row>
    <row r="1907" spans="3:4" x14ac:dyDescent="0.35">
      <c r="C1907" s="59"/>
      <c r="D1907" s="67"/>
    </row>
    <row r="1908" spans="3:4" x14ac:dyDescent="0.35">
      <c r="C1908" s="59"/>
      <c r="D1908" s="67"/>
    </row>
    <row r="1909" spans="3:4" x14ac:dyDescent="0.35">
      <c r="C1909" s="59"/>
      <c r="D1909" s="67"/>
    </row>
    <row r="1910" spans="3:4" x14ac:dyDescent="0.35">
      <c r="C1910" s="59"/>
      <c r="D1910" s="67"/>
    </row>
    <row r="1911" spans="3:4" x14ac:dyDescent="0.35">
      <c r="C1911" s="59"/>
      <c r="D1911" s="67"/>
    </row>
    <row r="1912" spans="3:4" x14ac:dyDescent="0.35">
      <c r="C1912" s="59"/>
      <c r="D1912" s="67"/>
    </row>
    <row r="1913" spans="3:4" x14ac:dyDescent="0.35">
      <c r="C1913" s="59"/>
      <c r="D1913" s="67"/>
    </row>
    <row r="1914" spans="3:4" x14ac:dyDescent="0.35">
      <c r="C1914" s="59"/>
      <c r="D1914" s="67"/>
    </row>
    <row r="1915" spans="3:4" x14ac:dyDescent="0.35">
      <c r="C1915" s="59"/>
      <c r="D1915" s="67"/>
    </row>
    <row r="1916" spans="3:4" x14ac:dyDescent="0.35">
      <c r="C1916" s="59"/>
      <c r="D1916" s="67"/>
    </row>
    <row r="1917" spans="3:4" x14ac:dyDescent="0.35">
      <c r="C1917" s="59"/>
      <c r="D1917" s="67"/>
    </row>
    <row r="1918" spans="3:4" x14ac:dyDescent="0.35">
      <c r="C1918" s="59"/>
      <c r="D1918" s="67"/>
    </row>
    <row r="1919" spans="3:4" x14ac:dyDescent="0.35">
      <c r="C1919" s="59"/>
      <c r="D1919" s="67"/>
    </row>
    <row r="1920" spans="3:4" x14ac:dyDescent="0.35">
      <c r="C1920" s="59"/>
      <c r="D1920" s="67"/>
    </row>
    <row r="1921" spans="3:4" x14ac:dyDescent="0.35">
      <c r="C1921" s="59"/>
      <c r="D1921" s="67"/>
    </row>
    <row r="1922" spans="3:4" x14ac:dyDescent="0.35">
      <c r="C1922" s="59"/>
      <c r="D1922" s="67"/>
    </row>
    <row r="1923" spans="3:4" x14ac:dyDescent="0.35">
      <c r="C1923" s="59"/>
      <c r="D1923" s="67"/>
    </row>
    <row r="1924" spans="3:4" x14ac:dyDescent="0.35">
      <c r="C1924" s="59"/>
      <c r="D1924" s="67"/>
    </row>
    <row r="1925" spans="3:4" x14ac:dyDescent="0.35">
      <c r="C1925" s="59"/>
      <c r="D1925" s="67"/>
    </row>
    <row r="1926" spans="3:4" x14ac:dyDescent="0.35">
      <c r="C1926" s="59"/>
      <c r="D1926" s="67"/>
    </row>
    <row r="1927" spans="3:4" x14ac:dyDescent="0.35">
      <c r="C1927" s="59"/>
      <c r="D1927" s="67"/>
    </row>
    <row r="1928" spans="3:4" x14ac:dyDescent="0.35">
      <c r="C1928" s="59"/>
      <c r="D1928" s="67"/>
    </row>
    <row r="1929" spans="3:4" x14ac:dyDescent="0.35">
      <c r="C1929" s="59"/>
      <c r="D1929" s="67"/>
    </row>
    <row r="1930" spans="3:4" x14ac:dyDescent="0.35">
      <c r="C1930" s="59"/>
      <c r="D1930" s="67"/>
    </row>
    <row r="1931" spans="3:4" x14ac:dyDescent="0.35">
      <c r="C1931" s="59"/>
      <c r="D1931" s="67"/>
    </row>
    <row r="1932" spans="3:4" x14ac:dyDescent="0.35">
      <c r="C1932" s="59"/>
      <c r="D1932" s="67"/>
    </row>
    <row r="1933" spans="3:4" x14ac:dyDescent="0.35">
      <c r="C1933" s="59"/>
      <c r="D1933" s="67"/>
    </row>
    <row r="1934" spans="3:4" x14ac:dyDescent="0.35">
      <c r="C1934" s="59"/>
      <c r="D1934" s="67"/>
    </row>
    <row r="1935" spans="3:4" x14ac:dyDescent="0.35">
      <c r="C1935" s="59"/>
      <c r="D1935" s="67"/>
    </row>
    <row r="1936" spans="3:4" x14ac:dyDescent="0.35">
      <c r="C1936" s="59"/>
      <c r="D1936" s="67"/>
    </row>
    <row r="1937" spans="3:4" x14ac:dyDescent="0.35">
      <c r="C1937" s="59"/>
      <c r="D1937" s="67"/>
    </row>
    <row r="1938" spans="3:4" x14ac:dyDescent="0.35">
      <c r="C1938" s="59"/>
      <c r="D1938" s="67"/>
    </row>
    <row r="1939" spans="3:4" x14ac:dyDescent="0.35">
      <c r="C1939" s="59"/>
      <c r="D1939" s="67"/>
    </row>
    <row r="1940" spans="3:4" x14ac:dyDescent="0.35">
      <c r="C1940" s="59"/>
      <c r="D1940" s="67"/>
    </row>
    <row r="1941" spans="3:4" x14ac:dyDescent="0.35">
      <c r="C1941" s="59"/>
      <c r="D1941" s="67"/>
    </row>
    <row r="1942" spans="3:4" x14ac:dyDescent="0.35">
      <c r="C1942" s="59"/>
      <c r="D1942" s="67"/>
    </row>
    <row r="1943" spans="3:4" x14ac:dyDescent="0.35">
      <c r="C1943" s="59"/>
      <c r="D1943" s="67"/>
    </row>
    <row r="1944" spans="3:4" x14ac:dyDescent="0.35">
      <c r="C1944" s="59"/>
      <c r="D1944" s="67"/>
    </row>
    <row r="1945" spans="3:4" x14ac:dyDescent="0.35">
      <c r="C1945" s="59"/>
      <c r="D1945" s="67"/>
    </row>
    <row r="1946" spans="3:4" x14ac:dyDescent="0.35">
      <c r="C1946" s="59"/>
      <c r="D1946" s="67"/>
    </row>
    <row r="1947" spans="3:4" x14ac:dyDescent="0.35">
      <c r="C1947" s="59"/>
      <c r="D1947" s="67"/>
    </row>
    <row r="1948" spans="3:4" x14ac:dyDescent="0.35">
      <c r="C1948" s="59"/>
      <c r="D1948" s="67"/>
    </row>
    <row r="1949" spans="3:4" x14ac:dyDescent="0.35">
      <c r="C1949" s="59"/>
      <c r="D1949" s="67"/>
    </row>
    <row r="1950" spans="3:4" x14ac:dyDescent="0.35">
      <c r="C1950" s="59"/>
      <c r="D1950" s="67"/>
    </row>
    <row r="1951" spans="3:4" x14ac:dyDescent="0.35">
      <c r="C1951" s="59"/>
      <c r="D1951" s="67"/>
    </row>
    <row r="1952" spans="3:4" x14ac:dyDescent="0.35">
      <c r="C1952" s="59"/>
      <c r="D1952" s="67"/>
    </row>
    <row r="1953" spans="3:4" x14ac:dyDescent="0.35">
      <c r="C1953" s="59"/>
      <c r="D1953" s="67"/>
    </row>
    <row r="1954" spans="3:4" x14ac:dyDescent="0.35">
      <c r="C1954" s="59"/>
      <c r="D1954" s="67"/>
    </row>
    <row r="1955" spans="3:4" x14ac:dyDescent="0.35">
      <c r="C1955" s="59"/>
      <c r="D1955" s="67"/>
    </row>
    <row r="1956" spans="3:4" x14ac:dyDescent="0.35">
      <c r="C1956" s="59"/>
      <c r="D1956" s="67"/>
    </row>
    <row r="1957" spans="3:4" x14ac:dyDescent="0.35">
      <c r="C1957" s="59"/>
      <c r="D1957" s="67"/>
    </row>
    <row r="1958" spans="3:4" x14ac:dyDescent="0.35">
      <c r="C1958" s="59"/>
      <c r="D1958" s="67"/>
    </row>
    <row r="1959" spans="3:4" x14ac:dyDescent="0.35">
      <c r="C1959" s="59"/>
      <c r="D1959" s="67"/>
    </row>
    <row r="1960" spans="3:4" x14ac:dyDescent="0.35">
      <c r="C1960" s="59"/>
      <c r="D1960" s="67"/>
    </row>
    <row r="1961" spans="3:4" x14ac:dyDescent="0.35">
      <c r="C1961" s="59"/>
      <c r="D1961" s="67"/>
    </row>
    <row r="1962" spans="3:4" x14ac:dyDescent="0.35">
      <c r="C1962" s="59"/>
      <c r="D1962" s="67"/>
    </row>
    <row r="1963" spans="3:4" x14ac:dyDescent="0.35">
      <c r="C1963" s="59"/>
      <c r="D1963" s="67"/>
    </row>
    <row r="1964" spans="3:4" x14ac:dyDescent="0.35">
      <c r="C1964" s="59"/>
      <c r="D1964" s="67"/>
    </row>
    <row r="1965" spans="3:4" x14ac:dyDescent="0.35">
      <c r="C1965" s="59"/>
      <c r="D1965" s="67"/>
    </row>
    <row r="1966" spans="3:4" x14ac:dyDescent="0.35">
      <c r="C1966" s="59"/>
      <c r="D1966" s="67"/>
    </row>
    <row r="1967" spans="3:4" x14ac:dyDescent="0.35">
      <c r="C1967" s="59"/>
      <c r="D1967" s="67"/>
    </row>
    <row r="1968" spans="3:4" x14ac:dyDescent="0.35">
      <c r="C1968" s="59"/>
      <c r="D1968" s="67"/>
    </row>
    <row r="1969" spans="3:4" x14ac:dyDescent="0.35">
      <c r="C1969" s="59"/>
      <c r="D1969" s="67"/>
    </row>
    <row r="1970" spans="3:4" x14ac:dyDescent="0.35">
      <c r="C1970" s="59"/>
      <c r="D1970" s="67"/>
    </row>
    <row r="1971" spans="3:4" x14ac:dyDescent="0.35">
      <c r="C1971" s="59"/>
      <c r="D1971" s="67"/>
    </row>
    <row r="1972" spans="3:4" x14ac:dyDescent="0.35">
      <c r="C1972" s="59"/>
      <c r="D1972" s="67"/>
    </row>
    <row r="1973" spans="3:4" x14ac:dyDescent="0.35">
      <c r="C1973" s="59"/>
      <c r="D1973" s="67"/>
    </row>
    <row r="1974" spans="3:4" x14ac:dyDescent="0.35">
      <c r="C1974" s="59"/>
      <c r="D1974" s="67"/>
    </row>
    <row r="1975" spans="3:4" x14ac:dyDescent="0.35">
      <c r="C1975" s="59"/>
      <c r="D1975" s="67"/>
    </row>
    <row r="1976" spans="3:4" x14ac:dyDescent="0.35">
      <c r="C1976" s="59"/>
      <c r="D1976" s="67"/>
    </row>
    <row r="1977" spans="3:4" x14ac:dyDescent="0.35">
      <c r="C1977" s="59"/>
      <c r="D1977" s="67"/>
    </row>
    <row r="1978" spans="3:4" x14ac:dyDescent="0.35">
      <c r="C1978" s="59"/>
      <c r="D1978" s="67"/>
    </row>
    <row r="1979" spans="3:4" x14ac:dyDescent="0.35">
      <c r="C1979" s="59"/>
      <c r="D1979" s="67"/>
    </row>
    <row r="1980" spans="3:4" x14ac:dyDescent="0.35">
      <c r="C1980" s="59"/>
      <c r="D1980" s="67"/>
    </row>
    <row r="1981" spans="3:4" x14ac:dyDescent="0.35">
      <c r="C1981" s="59"/>
      <c r="D1981" s="67"/>
    </row>
    <row r="1982" spans="3:4" x14ac:dyDescent="0.35">
      <c r="C1982" s="59"/>
      <c r="D1982" s="67"/>
    </row>
    <row r="1983" spans="3:4" x14ac:dyDescent="0.35">
      <c r="C1983" s="59"/>
      <c r="D1983" s="67"/>
    </row>
    <row r="1984" spans="3:4" x14ac:dyDescent="0.35">
      <c r="C1984" s="59"/>
      <c r="D1984" s="67"/>
    </row>
    <row r="1985" spans="3:4" x14ac:dyDescent="0.35">
      <c r="C1985" s="59"/>
      <c r="D1985" s="67"/>
    </row>
    <row r="1986" spans="3:4" x14ac:dyDescent="0.35">
      <c r="C1986" s="59"/>
      <c r="D1986" s="67"/>
    </row>
    <row r="1987" spans="3:4" x14ac:dyDescent="0.35">
      <c r="C1987" s="59"/>
      <c r="D1987" s="67"/>
    </row>
    <row r="1988" spans="3:4" x14ac:dyDescent="0.35">
      <c r="C1988" s="59"/>
      <c r="D1988" s="67"/>
    </row>
    <row r="1989" spans="3:4" x14ac:dyDescent="0.35">
      <c r="C1989" s="59"/>
      <c r="D1989" s="67"/>
    </row>
    <row r="1990" spans="3:4" x14ac:dyDescent="0.35">
      <c r="C1990" s="59"/>
      <c r="D1990" s="67"/>
    </row>
    <row r="1991" spans="3:4" x14ac:dyDescent="0.35">
      <c r="C1991" s="59"/>
      <c r="D1991" s="67"/>
    </row>
    <row r="1992" spans="3:4" x14ac:dyDescent="0.35">
      <c r="C1992" s="59"/>
      <c r="D1992" s="67"/>
    </row>
    <row r="1993" spans="3:4" x14ac:dyDescent="0.35">
      <c r="C1993" s="59"/>
      <c r="D1993" s="67"/>
    </row>
    <row r="1994" spans="3:4" x14ac:dyDescent="0.35">
      <c r="C1994" s="59"/>
      <c r="D1994" s="67"/>
    </row>
    <row r="1995" spans="3:4" x14ac:dyDescent="0.35">
      <c r="C1995" s="59"/>
      <c r="D1995" s="67"/>
    </row>
    <row r="1996" spans="3:4" x14ac:dyDescent="0.35">
      <c r="C1996" s="59"/>
      <c r="D1996" s="67"/>
    </row>
    <row r="1997" spans="3:4" x14ac:dyDescent="0.35">
      <c r="C1997" s="59"/>
      <c r="D1997" s="67"/>
    </row>
    <row r="1998" spans="3:4" x14ac:dyDescent="0.35">
      <c r="C1998" s="59"/>
      <c r="D1998" s="67"/>
    </row>
    <row r="1999" spans="3:4" x14ac:dyDescent="0.35">
      <c r="C1999" s="59"/>
      <c r="D1999" s="67"/>
    </row>
    <row r="2000" spans="3:4" x14ac:dyDescent="0.35">
      <c r="C2000" s="59"/>
      <c r="D2000" s="67"/>
    </row>
    <row r="2001" spans="3:4" x14ac:dyDescent="0.35">
      <c r="C2001" s="59"/>
      <c r="D2001" s="67"/>
    </row>
    <row r="2002" spans="3:4" x14ac:dyDescent="0.35">
      <c r="C2002" s="59"/>
      <c r="D2002" s="67"/>
    </row>
    <row r="2003" spans="3:4" x14ac:dyDescent="0.35">
      <c r="C2003" s="59"/>
      <c r="D2003" s="67"/>
    </row>
    <row r="2004" spans="3:4" x14ac:dyDescent="0.35">
      <c r="C2004" s="59"/>
      <c r="D2004" s="67"/>
    </row>
    <row r="2005" spans="3:4" x14ac:dyDescent="0.35">
      <c r="C2005" s="59"/>
      <c r="D2005" s="67"/>
    </row>
    <row r="2006" spans="3:4" x14ac:dyDescent="0.35">
      <c r="C2006" s="59"/>
      <c r="D2006" s="67"/>
    </row>
    <row r="2007" spans="3:4" x14ac:dyDescent="0.35">
      <c r="C2007" s="59"/>
      <c r="D2007" s="67"/>
    </row>
    <row r="2008" spans="3:4" x14ac:dyDescent="0.35">
      <c r="C2008" s="59"/>
      <c r="D2008" s="67"/>
    </row>
    <row r="2009" spans="3:4" x14ac:dyDescent="0.35">
      <c r="C2009" s="59"/>
      <c r="D2009" s="67"/>
    </row>
    <row r="2010" spans="3:4" x14ac:dyDescent="0.35">
      <c r="C2010" s="59"/>
      <c r="D2010" s="67"/>
    </row>
    <row r="2011" spans="3:4" x14ac:dyDescent="0.35">
      <c r="C2011" s="59"/>
      <c r="D2011" s="67"/>
    </row>
    <row r="2012" spans="3:4" x14ac:dyDescent="0.35">
      <c r="C2012" s="59"/>
      <c r="D2012" s="67"/>
    </row>
    <row r="2013" spans="3:4" x14ac:dyDescent="0.35">
      <c r="C2013" s="59"/>
      <c r="D2013" s="67"/>
    </row>
    <row r="2014" spans="3:4" x14ac:dyDescent="0.35">
      <c r="C2014" s="59"/>
      <c r="D2014" s="67"/>
    </row>
    <row r="2015" spans="3:4" x14ac:dyDescent="0.35">
      <c r="C2015" s="59"/>
      <c r="D2015" s="67"/>
    </row>
    <row r="2016" spans="3:4" x14ac:dyDescent="0.35">
      <c r="C2016" s="59"/>
      <c r="D2016" s="67"/>
    </row>
    <row r="2017" spans="3:4" x14ac:dyDescent="0.35">
      <c r="C2017" s="59"/>
      <c r="D2017" s="67"/>
    </row>
    <row r="2018" spans="3:4" x14ac:dyDescent="0.35">
      <c r="C2018" s="59"/>
      <c r="D2018" s="67"/>
    </row>
    <row r="2019" spans="3:4" x14ac:dyDescent="0.35">
      <c r="C2019" s="59"/>
      <c r="D2019" s="67"/>
    </row>
    <row r="2020" spans="3:4" x14ac:dyDescent="0.35">
      <c r="C2020" s="59"/>
      <c r="D2020" s="67"/>
    </row>
    <row r="2021" spans="3:4" x14ac:dyDescent="0.35">
      <c r="C2021" s="59"/>
      <c r="D2021" s="67"/>
    </row>
    <row r="2022" spans="3:4" x14ac:dyDescent="0.35">
      <c r="C2022" s="59"/>
      <c r="D2022" s="67"/>
    </row>
    <row r="2023" spans="3:4" x14ac:dyDescent="0.35">
      <c r="C2023" s="59"/>
      <c r="D2023" s="67"/>
    </row>
    <row r="2024" spans="3:4" x14ac:dyDescent="0.35">
      <c r="C2024" s="59"/>
      <c r="D2024" s="67"/>
    </row>
    <row r="2025" spans="3:4" x14ac:dyDescent="0.35">
      <c r="C2025" s="59"/>
      <c r="D2025" s="67"/>
    </row>
    <row r="2026" spans="3:4" x14ac:dyDescent="0.35">
      <c r="C2026" s="59"/>
      <c r="D2026" s="67"/>
    </row>
    <row r="2027" spans="3:4" x14ac:dyDescent="0.35">
      <c r="C2027" s="59"/>
      <c r="D2027" s="67"/>
    </row>
    <row r="2028" spans="3:4" x14ac:dyDescent="0.35">
      <c r="C2028" s="59"/>
      <c r="D2028" s="67"/>
    </row>
    <row r="2029" spans="3:4" x14ac:dyDescent="0.35">
      <c r="C2029" s="59"/>
      <c r="D2029" s="67"/>
    </row>
    <row r="2030" spans="3:4" x14ac:dyDescent="0.35">
      <c r="C2030" s="59"/>
      <c r="D2030" s="67"/>
    </row>
    <row r="2031" spans="3:4" x14ac:dyDescent="0.35">
      <c r="C2031" s="59"/>
      <c r="D2031" s="67"/>
    </row>
    <row r="2032" spans="3:4" x14ac:dyDescent="0.35">
      <c r="C2032" s="59"/>
      <c r="D2032" s="67"/>
    </row>
    <row r="2033" spans="3:4" x14ac:dyDescent="0.35">
      <c r="C2033" s="59"/>
      <c r="D2033" s="67"/>
    </row>
    <row r="2034" spans="3:4" x14ac:dyDescent="0.35">
      <c r="C2034" s="59"/>
      <c r="D2034" s="67"/>
    </row>
    <row r="2035" spans="3:4" x14ac:dyDescent="0.35">
      <c r="C2035" s="59"/>
      <c r="D2035" s="67"/>
    </row>
    <row r="2036" spans="3:4" x14ac:dyDescent="0.35">
      <c r="C2036" s="59"/>
      <c r="D2036" s="67"/>
    </row>
    <row r="2037" spans="3:4" x14ac:dyDescent="0.35">
      <c r="C2037" s="59"/>
      <c r="D2037" s="67"/>
    </row>
    <row r="2038" spans="3:4" x14ac:dyDescent="0.35">
      <c r="C2038" s="59"/>
      <c r="D2038" s="67"/>
    </row>
    <row r="2039" spans="3:4" x14ac:dyDescent="0.35">
      <c r="C2039" s="59"/>
      <c r="D2039" s="67"/>
    </row>
    <row r="2040" spans="3:4" x14ac:dyDescent="0.35">
      <c r="C2040" s="59"/>
      <c r="D2040" s="67"/>
    </row>
    <row r="2041" spans="3:4" x14ac:dyDescent="0.35">
      <c r="C2041" s="59"/>
      <c r="D2041" s="67"/>
    </row>
    <row r="2042" spans="3:4" x14ac:dyDescent="0.35">
      <c r="C2042" s="59"/>
      <c r="D2042" s="67"/>
    </row>
    <row r="2043" spans="3:4" x14ac:dyDescent="0.35">
      <c r="C2043" s="59"/>
      <c r="D2043" s="67"/>
    </row>
    <row r="2044" spans="3:4" x14ac:dyDescent="0.35">
      <c r="C2044" s="59"/>
      <c r="D2044" s="67"/>
    </row>
    <row r="2045" spans="3:4" x14ac:dyDescent="0.35">
      <c r="C2045" s="59"/>
      <c r="D2045" s="67"/>
    </row>
    <row r="2046" spans="3:4" x14ac:dyDescent="0.35">
      <c r="C2046" s="59"/>
      <c r="D2046" s="67"/>
    </row>
    <row r="2047" spans="3:4" x14ac:dyDescent="0.35">
      <c r="C2047" s="59"/>
      <c r="D2047" s="67"/>
    </row>
    <row r="2048" spans="3:4" x14ac:dyDescent="0.35">
      <c r="C2048" s="59"/>
      <c r="D2048" s="67"/>
    </row>
    <row r="2049" spans="3:4" x14ac:dyDescent="0.35">
      <c r="C2049" s="59"/>
      <c r="D2049" s="67"/>
    </row>
    <row r="2050" spans="3:4" x14ac:dyDescent="0.35">
      <c r="C2050" s="59"/>
      <c r="D2050" s="67"/>
    </row>
    <row r="2051" spans="3:4" x14ac:dyDescent="0.35">
      <c r="C2051" s="59"/>
      <c r="D2051" s="67"/>
    </row>
    <row r="2052" spans="3:4" x14ac:dyDescent="0.35">
      <c r="C2052" s="59"/>
      <c r="D2052" s="67"/>
    </row>
    <row r="2053" spans="3:4" x14ac:dyDescent="0.35">
      <c r="C2053" s="59"/>
      <c r="D2053" s="67"/>
    </row>
    <row r="2054" spans="3:4" x14ac:dyDescent="0.35">
      <c r="C2054" s="59"/>
      <c r="D2054" s="67"/>
    </row>
    <row r="2055" spans="3:4" x14ac:dyDescent="0.35">
      <c r="C2055" s="59"/>
      <c r="D2055" s="67"/>
    </row>
    <row r="2056" spans="3:4" x14ac:dyDescent="0.35">
      <c r="C2056" s="59"/>
      <c r="D2056" s="67"/>
    </row>
    <row r="2057" spans="3:4" x14ac:dyDescent="0.35">
      <c r="C2057" s="59"/>
      <c r="D2057" s="67"/>
    </row>
    <row r="2058" spans="3:4" x14ac:dyDescent="0.35">
      <c r="C2058" s="59"/>
      <c r="D2058" s="67"/>
    </row>
    <row r="2059" spans="3:4" x14ac:dyDescent="0.35">
      <c r="C2059" s="59"/>
      <c r="D2059" s="67"/>
    </row>
    <row r="2060" spans="3:4" x14ac:dyDescent="0.35">
      <c r="C2060" s="59"/>
      <c r="D2060" s="67"/>
    </row>
    <row r="2061" spans="3:4" x14ac:dyDescent="0.35">
      <c r="C2061" s="59"/>
      <c r="D2061" s="67"/>
    </row>
    <row r="2062" spans="3:4" x14ac:dyDescent="0.35">
      <c r="C2062" s="59"/>
      <c r="D2062" s="67"/>
    </row>
    <row r="2063" spans="3:4" x14ac:dyDescent="0.35">
      <c r="C2063" s="59"/>
      <c r="D2063" s="67"/>
    </row>
    <row r="2064" spans="3:4" x14ac:dyDescent="0.35">
      <c r="C2064" s="59"/>
      <c r="D2064" s="67"/>
    </row>
    <row r="2065" spans="3:4" x14ac:dyDescent="0.35">
      <c r="C2065" s="59"/>
      <c r="D2065" s="67"/>
    </row>
    <row r="2066" spans="3:4" x14ac:dyDescent="0.35">
      <c r="C2066" s="59"/>
      <c r="D2066" s="67"/>
    </row>
    <row r="2067" spans="3:4" x14ac:dyDescent="0.35">
      <c r="C2067" s="59"/>
      <c r="D2067" s="67"/>
    </row>
    <row r="2068" spans="3:4" x14ac:dyDescent="0.35">
      <c r="C2068" s="59"/>
      <c r="D2068" s="67"/>
    </row>
    <row r="2069" spans="3:4" x14ac:dyDescent="0.35">
      <c r="C2069" s="59"/>
      <c r="D2069" s="67"/>
    </row>
    <row r="2070" spans="3:4" x14ac:dyDescent="0.35">
      <c r="C2070" s="59"/>
      <c r="D2070" s="67"/>
    </row>
    <row r="2071" spans="3:4" x14ac:dyDescent="0.35">
      <c r="C2071" s="59"/>
      <c r="D2071" s="67"/>
    </row>
    <row r="2072" spans="3:4" x14ac:dyDescent="0.35">
      <c r="C2072" s="59"/>
      <c r="D2072" s="67"/>
    </row>
    <row r="2073" spans="3:4" x14ac:dyDescent="0.35">
      <c r="C2073" s="59"/>
      <c r="D2073" s="67"/>
    </row>
    <row r="2074" spans="3:4" x14ac:dyDescent="0.35">
      <c r="C2074" s="59"/>
      <c r="D2074" s="67"/>
    </row>
    <row r="2075" spans="3:4" x14ac:dyDescent="0.35">
      <c r="C2075" s="59"/>
      <c r="D2075" s="67"/>
    </row>
    <row r="2076" spans="3:4" x14ac:dyDescent="0.35">
      <c r="C2076" s="59"/>
      <c r="D2076" s="67"/>
    </row>
    <row r="2077" spans="3:4" x14ac:dyDescent="0.35">
      <c r="C2077" s="59"/>
      <c r="D2077" s="67"/>
    </row>
    <row r="2078" spans="3:4" x14ac:dyDescent="0.35">
      <c r="C2078" s="59"/>
      <c r="D2078" s="67"/>
    </row>
    <row r="2079" spans="3:4" x14ac:dyDescent="0.35">
      <c r="C2079" s="59"/>
      <c r="D2079" s="67"/>
    </row>
    <row r="2080" spans="3:4" x14ac:dyDescent="0.35">
      <c r="C2080" s="59"/>
      <c r="D2080" s="67"/>
    </row>
    <row r="2081" spans="3:4" x14ac:dyDescent="0.35">
      <c r="C2081" s="59"/>
      <c r="D2081" s="67"/>
    </row>
    <row r="2082" spans="3:4" x14ac:dyDescent="0.35">
      <c r="C2082" s="59"/>
      <c r="D2082" s="67"/>
    </row>
    <row r="2083" spans="3:4" x14ac:dyDescent="0.35">
      <c r="C2083" s="59"/>
      <c r="D2083" s="67"/>
    </row>
    <row r="2084" spans="3:4" x14ac:dyDescent="0.35">
      <c r="C2084" s="59"/>
      <c r="D2084" s="67"/>
    </row>
    <row r="2085" spans="3:4" x14ac:dyDescent="0.35">
      <c r="C2085" s="59"/>
      <c r="D2085" s="67"/>
    </row>
    <row r="2086" spans="3:4" x14ac:dyDescent="0.35">
      <c r="C2086" s="59"/>
      <c r="D2086" s="67"/>
    </row>
    <row r="2087" spans="3:4" x14ac:dyDescent="0.35">
      <c r="C2087" s="59"/>
      <c r="D2087" s="67"/>
    </row>
    <row r="2088" spans="3:4" x14ac:dyDescent="0.35">
      <c r="C2088" s="59"/>
      <c r="D2088" s="67"/>
    </row>
    <row r="2089" spans="3:4" x14ac:dyDescent="0.35">
      <c r="C2089" s="59"/>
      <c r="D2089" s="67"/>
    </row>
    <row r="2090" spans="3:4" x14ac:dyDescent="0.35">
      <c r="C2090" s="59"/>
      <c r="D2090" s="67"/>
    </row>
    <row r="2091" spans="3:4" x14ac:dyDescent="0.35">
      <c r="C2091" s="59"/>
      <c r="D2091" s="67"/>
    </row>
    <row r="2092" spans="3:4" x14ac:dyDescent="0.35">
      <c r="C2092" s="59"/>
      <c r="D2092" s="67"/>
    </row>
    <row r="2093" spans="3:4" x14ac:dyDescent="0.35">
      <c r="C2093" s="59"/>
      <c r="D2093" s="67"/>
    </row>
    <row r="2094" spans="3:4" x14ac:dyDescent="0.35">
      <c r="C2094" s="59"/>
      <c r="D2094" s="67"/>
    </row>
    <row r="2095" spans="3:4" x14ac:dyDescent="0.35">
      <c r="C2095" s="59"/>
      <c r="D2095" s="67"/>
    </row>
    <row r="2096" spans="3:4" x14ac:dyDescent="0.35">
      <c r="C2096" s="59"/>
      <c r="D2096" s="67"/>
    </row>
    <row r="2097" spans="3:4" x14ac:dyDescent="0.35">
      <c r="C2097" s="59"/>
      <c r="D2097" s="67"/>
    </row>
    <row r="2098" spans="3:4" x14ac:dyDescent="0.35">
      <c r="C2098" s="59"/>
      <c r="D2098" s="67"/>
    </row>
    <row r="2099" spans="3:4" x14ac:dyDescent="0.35">
      <c r="C2099" s="59"/>
      <c r="D2099" s="67"/>
    </row>
    <row r="2100" spans="3:4" x14ac:dyDescent="0.35">
      <c r="C2100" s="59"/>
      <c r="D2100" s="67"/>
    </row>
    <row r="2101" spans="3:4" x14ac:dyDescent="0.35">
      <c r="C2101" s="59"/>
      <c r="D2101" s="67"/>
    </row>
    <row r="2102" spans="3:4" x14ac:dyDescent="0.35">
      <c r="C2102" s="59"/>
      <c r="D2102" s="67"/>
    </row>
    <row r="2103" spans="3:4" x14ac:dyDescent="0.35">
      <c r="C2103" s="59"/>
      <c r="D2103" s="67"/>
    </row>
    <row r="2104" spans="3:4" x14ac:dyDescent="0.35">
      <c r="C2104" s="59"/>
      <c r="D2104" s="67"/>
    </row>
    <row r="2105" spans="3:4" x14ac:dyDescent="0.35">
      <c r="C2105" s="59"/>
      <c r="D2105" s="67"/>
    </row>
    <row r="2106" spans="3:4" x14ac:dyDescent="0.35">
      <c r="C2106" s="59"/>
      <c r="D2106" s="67"/>
    </row>
    <row r="2107" spans="3:4" x14ac:dyDescent="0.35">
      <c r="C2107" s="59"/>
      <c r="D2107" s="67"/>
    </row>
    <row r="2108" spans="3:4" x14ac:dyDescent="0.35">
      <c r="C2108" s="59"/>
      <c r="D2108" s="67"/>
    </row>
    <row r="2109" spans="3:4" x14ac:dyDescent="0.35">
      <c r="C2109" s="59"/>
      <c r="D2109" s="67"/>
    </row>
    <row r="2110" spans="3:4" x14ac:dyDescent="0.35">
      <c r="C2110" s="59"/>
      <c r="D2110" s="67"/>
    </row>
    <row r="2111" spans="3:4" x14ac:dyDescent="0.35">
      <c r="C2111" s="59"/>
      <c r="D2111" s="67"/>
    </row>
    <row r="2112" spans="3:4" x14ac:dyDescent="0.35">
      <c r="C2112" s="59"/>
      <c r="D2112" s="67"/>
    </row>
    <row r="2113" spans="3:4" x14ac:dyDescent="0.35">
      <c r="C2113" s="59"/>
      <c r="D2113" s="67"/>
    </row>
    <row r="2114" spans="3:4" x14ac:dyDescent="0.35">
      <c r="C2114" s="59"/>
      <c r="D2114" s="67"/>
    </row>
    <row r="2115" spans="3:4" x14ac:dyDescent="0.35">
      <c r="C2115" s="59"/>
      <c r="D2115" s="67"/>
    </row>
    <row r="2116" spans="3:4" x14ac:dyDescent="0.35">
      <c r="C2116" s="59"/>
      <c r="D2116" s="67"/>
    </row>
    <row r="2117" spans="3:4" x14ac:dyDescent="0.35">
      <c r="C2117" s="59"/>
      <c r="D2117" s="67"/>
    </row>
    <row r="2118" spans="3:4" x14ac:dyDescent="0.35">
      <c r="C2118" s="59"/>
      <c r="D2118" s="67"/>
    </row>
    <row r="2119" spans="3:4" x14ac:dyDescent="0.35">
      <c r="C2119" s="59"/>
      <c r="D2119" s="67"/>
    </row>
    <row r="2120" spans="3:4" x14ac:dyDescent="0.35">
      <c r="C2120" s="59"/>
      <c r="D2120" s="67"/>
    </row>
    <row r="2121" spans="3:4" x14ac:dyDescent="0.35">
      <c r="C2121" s="59"/>
      <c r="D2121" s="67"/>
    </row>
    <row r="2122" spans="3:4" x14ac:dyDescent="0.35">
      <c r="C2122" s="59"/>
      <c r="D2122" s="67"/>
    </row>
    <row r="2123" spans="3:4" x14ac:dyDescent="0.35">
      <c r="C2123" s="59"/>
      <c r="D2123" s="67"/>
    </row>
    <row r="2124" spans="3:4" x14ac:dyDescent="0.35">
      <c r="C2124" s="59"/>
      <c r="D2124" s="67"/>
    </row>
    <row r="2125" spans="3:4" x14ac:dyDescent="0.35">
      <c r="C2125" s="59"/>
      <c r="D2125" s="67"/>
    </row>
    <row r="2126" spans="3:4" x14ac:dyDescent="0.35">
      <c r="C2126" s="59"/>
      <c r="D2126" s="67"/>
    </row>
    <row r="2127" spans="3:4" x14ac:dyDescent="0.35">
      <c r="C2127" s="59"/>
      <c r="D2127" s="67"/>
    </row>
    <row r="2128" spans="3:4" x14ac:dyDescent="0.35">
      <c r="C2128" s="59"/>
      <c r="D2128" s="67"/>
    </row>
    <row r="2129" spans="3:4" x14ac:dyDescent="0.35">
      <c r="C2129" s="59"/>
      <c r="D2129" s="67"/>
    </row>
    <row r="2130" spans="3:4" x14ac:dyDescent="0.35">
      <c r="C2130" s="59"/>
      <c r="D2130" s="67"/>
    </row>
    <row r="2131" spans="3:4" x14ac:dyDescent="0.35">
      <c r="C2131" s="59"/>
      <c r="D2131" s="67"/>
    </row>
    <row r="2132" spans="3:4" x14ac:dyDescent="0.35">
      <c r="C2132" s="59"/>
      <c r="D2132" s="67"/>
    </row>
    <row r="2133" spans="3:4" x14ac:dyDescent="0.35">
      <c r="C2133" s="59"/>
      <c r="D2133" s="67"/>
    </row>
    <row r="2134" spans="3:4" x14ac:dyDescent="0.35">
      <c r="C2134" s="59"/>
      <c r="D2134" s="67"/>
    </row>
    <row r="2135" spans="3:4" x14ac:dyDescent="0.35">
      <c r="C2135" s="59"/>
      <c r="D2135" s="67"/>
    </row>
    <row r="2136" spans="3:4" x14ac:dyDescent="0.35">
      <c r="C2136" s="59"/>
      <c r="D2136" s="67"/>
    </row>
    <row r="2137" spans="3:4" x14ac:dyDescent="0.35">
      <c r="C2137" s="59"/>
      <c r="D2137" s="67"/>
    </row>
    <row r="2138" spans="3:4" x14ac:dyDescent="0.35">
      <c r="C2138" s="59"/>
      <c r="D2138" s="67"/>
    </row>
    <row r="2139" spans="3:4" x14ac:dyDescent="0.35">
      <c r="C2139" s="59"/>
      <c r="D2139" s="67"/>
    </row>
    <row r="2140" spans="3:4" x14ac:dyDescent="0.35">
      <c r="C2140" s="59"/>
      <c r="D2140" s="67"/>
    </row>
    <row r="2141" spans="3:4" x14ac:dyDescent="0.35">
      <c r="C2141" s="59"/>
      <c r="D2141" s="67"/>
    </row>
    <row r="2142" spans="3:4" x14ac:dyDescent="0.35">
      <c r="C2142" s="59"/>
      <c r="D2142" s="67"/>
    </row>
    <row r="2143" spans="3:4" x14ac:dyDescent="0.35">
      <c r="C2143" s="59"/>
      <c r="D2143" s="67"/>
    </row>
    <row r="2144" spans="3:4" x14ac:dyDescent="0.35">
      <c r="C2144" s="59"/>
      <c r="D2144" s="67"/>
    </row>
    <row r="2145" spans="3:4" x14ac:dyDescent="0.35">
      <c r="C2145" s="59"/>
      <c r="D2145" s="67"/>
    </row>
    <row r="2146" spans="3:4" x14ac:dyDescent="0.35">
      <c r="C2146" s="59"/>
      <c r="D2146" s="67"/>
    </row>
    <row r="2147" spans="3:4" x14ac:dyDescent="0.35">
      <c r="C2147" s="59"/>
      <c r="D2147" s="67"/>
    </row>
    <row r="2148" spans="3:4" x14ac:dyDescent="0.35">
      <c r="C2148" s="59"/>
      <c r="D2148" s="67"/>
    </row>
    <row r="2149" spans="3:4" x14ac:dyDescent="0.35">
      <c r="C2149" s="59"/>
      <c r="D2149" s="67"/>
    </row>
    <row r="2150" spans="3:4" x14ac:dyDescent="0.35">
      <c r="C2150" s="59"/>
      <c r="D2150" s="67"/>
    </row>
    <row r="2151" spans="3:4" x14ac:dyDescent="0.35">
      <c r="C2151" s="59"/>
      <c r="D2151" s="67"/>
    </row>
    <row r="2152" spans="3:4" x14ac:dyDescent="0.35">
      <c r="C2152" s="59"/>
      <c r="D2152" s="67"/>
    </row>
    <row r="2153" spans="3:4" x14ac:dyDescent="0.35">
      <c r="C2153" s="59"/>
      <c r="D2153" s="67"/>
    </row>
    <row r="2154" spans="3:4" x14ac:dyDescent="0.35">
      <c r="C2154" s="59"/>
      <c r="D2154" s="67"/>
    </row>
    <row r="2155" spans="3:4" x14ac:dyDescent="0.35">
      <c r="C2155" s="59"/>
      <c r="D2155" s="67"/>
    </row>
    <row r="2156" spans="3:4" x14ac:dyDescent="0.35">
      <c r="C2156" s="59"/>
      <c r="D2156" s="67"/>
    </row>
    <row r="2157" spans="3:4" x14ac:dyDescent="0.35">
      <c r="C2157" s="59"/>
      <c r="D2157" s="67"/>
    </row>
    <row r="2158" spans="3:4" x14ac:dyDescent="0.35">
      <c r="C2158" s="59"/>
      <c r="D2158" s="67"/>
    </row>
    <row r="2159" spans="3:4" x14ac:dyDescent="0.35">
      <c r="C2159" s="59"/>
      <c r="D2159" s="67"/>
    </row>
    <row r="2160" spans="3:4" x14ac:dyDescent="0.35">
      <c r="C2160" s="59"/>
      <c r="D2160" s="67"/>
    </row>
    <row r="2161" spans="3:4" x14ac:dyDescent="0.35">
      <c r="C2161" s="59"/>
      <c r="D2161" s="67"/>
    </row>
    <row r="2162" spans="3:4" x14ac:dyDescent="0.35">
      <c r="C2162" s="59"/>
      <c r="D2162" s="67"/>
    </row>
    <row r="2163" spans="3:4" x14ac:dyDescent="0.35">
      <c r="C2163" s="59"/>
      <c r="D2163" s="67"/>
    </row>
    <row r="2164" spans="3:4" x14ac:dyDescent="0.35">
      <c r="C2164" s="59"/>
      <c r="D2164" s="67"/>
    </row>
    <row r="2165" spans="3:4" x14ac:dyDescent="0.35">
      <c r="C2165" s="59"/>
      <c r="D2165" s="67"/>
    </row>
    <row r="2166" spans="3:4" x14ac:dyDescent="0.35">
      <c r="C2166" s="59"/>
      <c r="D2166" s="67"/>
    </row>
    <row r="2167" spans="3:4" x14ac:dyDescent="0.35">
      <c r="C2167" s="59"/>
      <c r="D2167" s="67"/>
    </row>
    <row r="2168" spans="3:4" x14ac:dyDescent="0.35">
      <c r="C2168" s="59"/>
      <c r="D2168" s="67"/>
    </row>
    <row r="2169" spans="3:4" x14ac:dyDescent="0.35">
      <c r="C2169" s="59"/>
      <c r="D2169" s="67"/>
    </row>
    <row r="2170" spans="3:4" x14ac:dyDescent="0.35">
      <c r="C2170" s="59"/>
      <c r="D2170" s="67"/>
    </row>
    <row r="2171" spans="3:4" x14ac:dyDescent="0.35">
      <c r="C2171" s="59"/>
      <c r="D2171" s="67"/>
    </row>
    <row r="2172" spans="3:4" x14ac:dyDescent="0.35">
      <c r="C2172" s="59"/>
      <c r="D2172" s="67"/>
    </row>
    <row r="2173" spans="3:4" x14ac:dyDescent="0.35">
      <c r="C2173" s="59"/>
      <c r="D2173" s="67"/>
    </row>
    <row r="2174" spans="3:4" x14ac:dyDescent="0.35">
      <c r="C2174" s="59"/>
      <c r="D2174" s="67"/>
    </row>
    <row r="2175" spans="3:4" x14ac:dyDescent="0.35">
      <c r="C2175" s="59"/>
      <c r="D2175" s="67"/>
    </row>
    <row r="2176" spans="3:4" x14ac:dyDescent="0.35">
      <c r="C2176" s="59"/>
      <c r="D2176" s="67"/>
    </row>
    <row r="2177" spans="3:4" x14ac:dyDescent="0.35">
      <c r="C2177" s="59"/>
      <c r="D2177" s="67"/>
    </row>
    <row r="2178" spans="3:4" x14ac:dyDescent="0.35">
      <c r="C2178" s="59"/>
      <c r="D2178" s="67"/>
    </row>
    <row r="2179" spans="3:4" x14ac:dyDescent="0.35">
      <c r="C2179" s="59"/>
      <c r="D2179" s="67"/>
    </row>
    <row r="2180" spans="3:4" x14ac:dyDescent="0.35">
      <c r="C2180" s="59"/>
      <c r="D2180" s="67"/>
    </row>
    <row r="2181" spans="3:4" x14ac:dyDescent="0.35">
      <c r="C2181" s="59"/>
      <c r="D2181" s="67"/>
    </row>
    <row r="2182" spans="3:4" x14ac:dyDescent="0.35">
      <c r="C2182" s="59"/>
      <c r="D2182" s="67"/>
    </row>
    <row r="2183" spans="3:4" x14ac:dyDescent="0.35">
      <c r="C2183" s="59"/>
      <c r="D2183" s="67"/>
    </row>
    <row r="2184" spans="3:4" x14ac:dyDescent="0.35">
      <c r="C2184" s="59"/>
      <c r="D2184" s="67"/>
    </row>
    <row r="2185" spans="3:4" x14ac:dyDescent="0.35">
      <c r="C2185" s="59"/>
      <c r="D2185" s="67"/>
    </row>
    <row r="2186" spans="3:4" x14ac:dyDescent="0.35">
      <c r="C2186" s="59"/>
      <c r="D2186" s="67"/>
    </row>
    <row r="2187" spans="3:4" x14ac:dyDescent="0.35">
      <c r="C2187" s="59"/>
      <c r="D2187" s="67"/>
    </row>
    <row r="2188" spans="3:4" x14ac:dyDescent="0.35">
      <c r="C2188" s="59"/>
      <c r="D2188" s="67"/>
    </row>
    <row r="2189" spans="3:4" x14ac:dyDescent="0.35">
      <c r="C2189" s="59"/>
      <c r="D2189" s="67"/>
    </row>
    <row r="2190" spans="3:4" x14ac:dyDescent="0.35">
      <c r="C2190" s="59"/>
      <c r="D2190" s="67"/>
    </row>
    <row r="2191" spans="3:4" x14ac:dyDescent="0.35">
      <c r="C2191" s="59"/>
      <c r="D2191" s="67"/>
    </row>
    <row r="2192" spans="3:4" x14ac:dyDescent="0.35">
      <c r="C2192" s="59"/>
      <c r="D2192" s="67"/>
    </row>
    <row r="2193" spans="3:4" x14ac:dyDescent="0.35">
      <c r="C2193" s="59"/>
      <c r="D2193" s="67"/>
    </row>
    <row r="2194" spans="3:4" x14ac:dyDescent="0.35">
      <c r="C2194" s="59"/>
      <c r="D2194" s="67"/>
    </row>
    <row r="2195" spans="3:4" x14ac:dyDescent="0.35">
      <c r="C2195" s="59"/>
      <c r="D2195" s="67"/>
    </row>
    <row r="2196" spans="3:4" x14ac:dyDescent="0.35">
      <c r="C2196" s="59"/>
      <c r="D2196" s="67"/>
    </row>
    <row r="2197" spans="3:4" x14ac:dyDescent="0.35">
      <c r="C2197" s="59"/>
      <c r="D2197" s="67"/>
    </row>
    <row r="2198" spans="3:4" x14ac:dyDescent="0.35">
      <c r="C2198" s="59"/>
      <c r="D2198" s="67"/>
    </row>
    <row r="2199" spans="3:4" x14ac:dyDescent="0.35">
      <c r="C2199" s="59"/>
      <c r="D2199" s="67"/>
    </row>
    <row r="2200" spans="3:4" x14ac:dyDescent="0.35">
      <c r="C2200" s="59"/>
      <c r="D2200" s="67"/>
    </row>
    <row r="2201" spans="3:4" x14ac:dyDescent="0.35">
      <c r="C2201" s="59"/>
      <c r="D2201" s="67"/>
    </row>
    <row r="2202" spans="3:4" x14ac:dyDescent="0.35">
      <c r="C2202" s="59"/>
      <c r="D2202" s="67"/>
    </row>
    <row r="2203" spans="3:4" x14ac:dyDescent="0.35">
      <c r="C2203" s="59"/>
      <c r="D2203" s="67"/>
    </row>
    <row r="2204" spans="3:4" x14ac:dyDescent="0.35">
      <c r="C2204" s="59"/>
      <c r="D2204" s="67"/>
    </row>
    <row r="2205" spans="3:4" x14ac:dyDescent="0.35">
      <c r="C2205" s="59"/>
      <c r="D2205" s="67"/>
    </row>
    <row r="2206" spans="3:4" x14ac:dyDescent="0.35">
      <c r="C2206" s="59"/>
      <c r="D2206" s="67"/>
    </row>
    <row r="2207" spans="3:4" x14ac:dyDescent="0.35">
      <c r="C2207" s="59"/>
      <c r="D2207" s="67"/>
    </row>
    <row r="2208" spans="3:4" x14ac:dyDescent="0.35">
      <c r="C2208" s="59"/>
      <c r="D2208" s="67"/>
    </row>
    <row r="2209" spans="3:4" x14ac:dyDescent="0.35">
      <c r="C2209" s="59"/>
      <c r="D2209" s="67"/>
    </row>
    <row r="2210" spans="3:4" x14ac:dyDescent="0.35">
      <c r="C2210" s="59"/>
      <c r="D2210" s="67"/>
    </row>
    <row r="2211" spans="3:4" x14ac:dyDescent="0.35">
      <c r="C2211" s="59"/>
      <c r="D2211" s="67"/>
    </row>
    <row r="2212" spans="3:4" x14ac:dyDescent="0.35">
      <c r="C2212" s="59"/>
      <c r="D2212" s="67"/>
    </row>
    <row r="2213" spans="3:4" x14ac:dyDescent="0.35">
      <c r="C2213" s="59"/>
      <c r="D2213" s="67"/>
    </row>
    <row r="2214" spans="3:4" x14ac:dyDescent="0.35">
      <c r="C2214" s="59"/>
      <c r="D2214" s="67"/>
    </row>
    <row r="2215" spans="3:4" x14ac:dyDescent="0.35">
      <c r="C2215" s="59"/>
      <c r="D2215" s="67"/>
    </row>
    <row r="2216" spans="3:4" x14ac:dyDescent="0.35">
      <c r="C2216" s="59"/>
      <c r="D2216" s="67"/>
    </row>
    <row r="2217" spans="3:4" x14ac:dyDescent="0.35">
      <c r="C2217" s="59"/>
      <c r="D2217" s="67"/>
    </row>
    <row r="2218" spans="3:4" x14ac:dyDescent="0.35">
      <c r="C2218" s="59"/>
      <c r="D2218" s="67"/>
    </row>
    <row r="2219" spans="3:4" x14ac:dyDescent="0.35">
      <c r="C2219" s="59"/>
      <c r="D2219" s="67"/>
    </row>
    <row r="2220" spans="3:4" x14ac:dyDescent="0.35">
      <c r="C2220" s="59"/>
      <c r="D2220" s="67"/>
    </row>
    <row r="2221" spans="3:4" x14ac:dyDescent="0.35">
      <c r="C2221" s="59"/>
      <c r="D2221" s="67"/>
    </row>
    <row r="2222" spans="3:4" x14ac:dyDescent="0.35">
      <c r="C2222" s="59"/>
      <c r="D2222" s="67"/>
    </row>
    <row r="2223" spans="3:4" x14ac:dyDescent="0.35">
      <c r="C2223" s="59"/>
      <c r="D2223" s="67"/>
    </row>
    <row r="2224" spans="3:4" x14ac:dyDescent="0.35">
      <c r="C2224" s="59"/>
      <c r="D2224" s="67"/>
    </row>
    <row r="2225" spans="3:4" x14ac:dyDescent="0.35">
      <c r="C2225" s="59"/>
      <c r="D2225" s="67"/>
    </row>
    <row r="2226" spans="3:4" x14ac:dyDescent="0.35">
      <c r="C2226" s="59"/>
      <c r="D2226" s="67"/>
    </row>
    <row r="2227" spans="3:4" x14ac:dyDescent="0.35">
      <c r="C2227" s="59"/>
      <c r="D2227" s="67"/>
    </row>
    <row r="2228" spans="3:4" x14ac:dyDescent="0.35">
      <c r="C2228" s="59"/>
      <c r="D2228" s="67"/>
    </row>
    <row r="2229" spans="3:4" x14ac:dyDescent="0.35">
      <c r="C2229" s="59"/>
      <c r="D2229" s="67"/>
    </row>
    <row r="2230" spans="3:4" x14ac:dyDescent="0.35">
      <c r="C2230" s="59"/>
      <c r="D2230" s="67"/>
    </row>
    <row r="2231" spans="3:4" x14ac:dyDescent="0.35">
      <c r="C2231" s="59"/>
      <c r="D2231" s="67"/>
    </row>
    <row r="2232" spans="3:4" x14ac:dyDescent="0.35">
      <c r="C2232" s="59"/>
      <c r="D2232" s="67"/>
    </row>
    <row r="2233" spans="3:4" x14ac:dyDescent="0.35">
      <c r="C2233" s="59"/>
      <c r="D2233" s="67"/>
    </row>
    <row r="2234" spans="3:4" x14ac:dyDescent="0.35">
      <c r="C2234" s="59"/>
      <c r="D2234" s="67"/>
    </row>
    <row r="2235" spans="3:4" x14ac:dyDescent="0.35">
      <c r="C2235" s="59"/>
      <c r="D2235" s="67"/>
    </row>
    <row r="2236" spans="3:4" x14ac:dyDescent="0.35">
      <c r="C2236" s="59"/>
      <c r="D2236" s="67"/>
    </row>
    <row r="2237" spans="3:4" x14ac:dyDescent="0.35">
      <c r="C2237" s="59"/>
      <c r="D2237" s="67"/>
    </row>
    <row r="2238" spans="3:4" x14ac:dyDescent="0.35">
      <c r="C2238" s="59"/>
      <c r="D2238" s="67"/>
    </row>
    <row r="2239" spans="3:4" x14ac:dyDescent="0.35">
      <c r="C2239" s="59"/>
      <c r="D2239" s="67"/>
    </row>
    <row r="2240" spans="3:4" x14ac:dyDescent="0.35">
      <c r="C2240" s="59"/>
      <c r="D2240" s="67"/>
    </row>
    <row r="2241" spans="3:4" x14ac:dyDescent="0.35">
      <c r="C2241" s="59"/>
      <c r="D2241" s="67"/>
    </row>
    <row r="2242" spans="3:4" x14ac:dyDescent="0.35">
      <c r="C2242" s="59"/>
      <c r="D2242" s="67"/>
    </row>
    <row r="2243" spans="3:4" x14ac:dyDescent="0.35">
      <c r="C2243" s="59"/>
      <c r="D2243" s="67"/>
    </row>
    <row r="2244" spans="3:4" x14ac:dyDescent="0.35">
      <c r="C2244" s="59"/>
      <c r="D2244" s="67"/>
    </row>
    <row r="2245" spans="3:4" x14ac:dyDescent="0.35">
      <c r="C2245" s="59"/>
      <c r="D2245" s="67"/>
    </row>
    <row r="2246" spans="3:4" x14ac:dyDescent="0.35">
      <c r="C2246" s="59"/>
      <c r="D2246" s="67"/>
    </row>
    <row r="2247" spans="3:4" x14ac:dyDescent="0.35">
      <c r="C2247" s="59"/>
      <c r="D2247" s="67"/>
    </row>
    <row r="2248" spans="3:4" x14ac:dyDescent="0.35">
      <c r="C2248" s="59"/>
      <c r="D2248" s="67"/>
    </row>
    <row r="2249" spans="3:4" x14ac:dyDescent="0.35">
      <c r="C2249" s="59"/>
      <c r="D2249" s="67"/>
    </row>
    <row r="2250" spans="3:4" x14ac:dyDescent="0.35">
      <c r="C2250" s="59"/>
      <c r="D2250" s="67"/>
    </row>
    <row r="2251" spans="3:4" x14ac:dyDescent="0.35">
      <c r="C2251" s="59"/>
      <c r="D2251" s="67"/>
    </row>
    <row r="2252" spans="3:4" x14ac:dyDescent="0.35">
      <c r="C2252" s="59"/>
      <c r="D2252" s="67"/>
    </row>
    <row r="2253" spans="3:4" x14ac:dyDescent="0.35">
      <c r="C2253" s="59"/>
      <c r="D2253" s="67"/>
    </row>
    <row r="2254" spans="3:4" x14ac:dyDescent="0.35">
      <c r="C2254" s="59"/>
      <c r="D2254" s="67"/>
    </row>
    <row r="2255" spans="3:4" x14ac:dyDescent="0.35">
      <c r="C2255" s="59"/>
      <c r="D2255" s="67"/>
    </row>
    <row r="2256" spans="3:4" x14ac:dyDescent="0.35">
      <c r="C2256" s="59"/>
      <c r="D2256" s="67"/>
    </row>
    <row r="2257" spans="3:4" x14ac:dyDescent="0.35">
      <c r="C2257" s="59"/>
      <c r="D2257" s="67"/>
    </row>
    <row r="2258" spans="3:4" x14ac:dyDescent="0.35">
      <c r="C2258" s="59"/>
      <c r="D2258" s="67"/>
    </row>
    <row r="2259" spans="3:4" x14ac:dyDescent="0.35">
      <c r="C2259" s="59"/>
      <c r="D2259" s="67"/>
    </row>
    <row r="2260" spans="3:4" x14ac:dyDescent="0.35">
      <c r="C2260" s="59"/>
      <c r="D2260" s="67"/>
    </row>
    <row r="2261" spans="3:4" x14ac:dyDescent="0.35">
      <c r="C2261" s="59"/>
      <c r="D2261" s="67"/>
    </row>
    <row r="2262" spans="3:4" x14ac:dyDescent="0.35">
      <c r="C2262" s="59"/>
      <c r="D2262" s="67"/>
    </row>
    <row r="2263" spans="3:4" x14ac:dyDescent="0.35">
      <c r="C2263" s="59"/>
      <c r="D2263" s="67"/>
    </row>
    <row r="2264" spans="3:4" x14ac:dyDescent="0.35">
      <c r="C2264" s="59"/>
      <c r="D2264" s="67"/>
    </row>
    <row r="2265" spans="3:4" x14ac:dyDescent="0.35">
      <c r="C2265" s="59"/>
      <c r="D2265" s="67"/>
    </row>
    <row r="2266" spans="3:4" x14ac:dyDescent="0.35">
      <c r="C2266" s="59"/>
      <c r="D2266" s="67"/>
    </row>
    <row r="2267" spans="3:4" x14ac:dyDescent="0.35">
      <c r="C2267" s="59"/>
      <c r="D2267" s="67"/>
    </row>
    <row r="2268" spans="3:4" x14ac:dyDescent="0.35">
      <c r="C2268" s="59"/>
      <c r="D2268" s="67"/>
    </row>
    <row r="2269" spans="3:4" x14ac:dyDescent="0.35">
      <c r="C2269" s="59"/>
      <c r="D2269" s="67"/>
    </row>
    <row r="2270" spans="3:4" x14ac:dyDescent="0.35">
      <c r="C2270" s="59"/>
      <c r="D2270" s="67"/>
    </row>
    <row r="2271" spans="3:4" x14ac:dyDescent="0.35">
      <c r="C2271" s="59"/>
      <c r="D2271" s="67"/>
    </row>
    <row r="2272" spans="3:4" x14ac:dyDescent="0.35">
      <c r="C2272" s="59"/>
      <c r="D2272" s="67"/>
    </row>
    <row r="2273" spans="3:4" x14ac:dyDescent="0.35">
      <c r="C2273" s="59"/>
      <c r="D2273" s="67"/>
    </row>
    <row r="2274" spans="3:4" x14ac:dyDescent="0.35">
      <c r="C2274" s="59"/>
      <c r="D2274" s="67"/>
    </row>
    <row r="2275" spans="3:4" x14ac:dyDescent="0.35">
      <c r="C2275" s="59"/>
      <c r="D2275" s="67"/>
    </row>
    <row r="2276" spans="3:4" x14ac:dyDescent="0.35">
      <c r="C2276" s="59"/>
      <c r="D2276" s="67"/>
    </row>
    <row r="2277" spans="3:4" x14ac:dyDescent="0.35">
      <c r="C2277" s="59"/>
      <c r="D2277" s="67"/>
    </row>
    <row r="2278" spans="3:4" x14ac:dyDescent="0.35">
      <c r="C2278" s="59"/>
      <c r="D2278" s="67"/>
    </row>
    <row r="2279" spans="3:4" x14ac:dyDescent="0.35">
      <c r="C2279" s="59"/>
      <c r="D2279" s="67"/>
    </row>
    <row r="2280" spans="3:4" x14ac:dyDescent="0.35">
      <c r="C2280" s="59"/>
      <c r="D2280" s="67"/>
    </row>
    <row r="2281" spans="3:4" x14ac:dyDescent="0.35">
      <c r="C2281" s="59"/>
      <c r="D2281" s="67"/>
    </row>
    <row r="2282" spans="3:4" x14ac:dyDescent="0.35">
      <c r="C2282" s="59"/>
      <c r="D2282" s="67"/>
    </row>
    <row r="2283" spans="3:4" x14ac:dyDescent="0.35">
      <c r="C2283" s="59"/>
      <c r="D2283" s="67"/>
    </row>
    <row r="2284" spans="3:4" x14ac:dyDescent="0.35">
      <c r="C2284" s="59"/>
      <c r="D2284" s="67"/>
    </row>
    <row r="2285" spans="3:4" x14ac:dyDescent="0.35">
      <c r="C2285" s="59"/>
      <c r="D2285" s="67"/>
    </row>
    <row r="2286" spans="3:4" x14ac:dyDescent="0.35">
      <c r="C2286" s="59"/>
      <c r="D2286" s="67"/>
    </row>
    <row r="2287" spans="3:4" x14ac:dyDescent="0.35">
      <c r="C2287" s="59"/>
      <c r="D2287" s="67"/>
    </row>
    <row r="2288" spans="3:4" x14ac:dyDescent="0.35">
      <c r="C2288" s="59"/>
      <c r="D2288" s="67"/>
    </row>
    <row r="2289" spans="3:4" x14ac:dyDescent="0.35">
      <c r="C2289" s="59"/>
      <c r="D2289" s="67"/>
    </row>
    <row r="2290" spans="3:4" x14ac:dyDescent="0.35">
      <c r="C2290" s="59"/>
      <c r="D2290" s="67"/>
    </row>
    <row r="2291" spans="3:4" x14ac:dyDescent="0.35">
      <c r="C2291" s="59"/>
      <c r="D2291" s="67"/>
    </row>
    <row r="2292" spans="3:4" x14ac:dyDescent="0.35">
      <c r="C2292" s="59"/>
      <c r="D2292" s="67"/>
    </row>
    <row r="2293" spans="3:4" x14ac:dyDescent="0.35">
      <c r="C2293" s="59"/>
      <c r="D2293" s="67"/>
    </row>
    <row r="2294" spans="3:4" x14ac:dyDescent="0.35">
      <c r="C2294" s="59"/>
      <c r="D2294" s="67"/>
    </row>
    <row r="2295" spans="3:4" x14ac:dyDescent="0.35">
      <c r="C2295" s="59"/>
      <c r="D2295" s="67"/>
    </row>
    <row r="2296" spans="3:4" x14ac:dyDescent="0.35">
      <c r="C2296" s="59"/>
      <c r="D2296" s="67"/>
    </row>
    <row r="2297" spans="3:4" x14ac:dyDescent="0.35">
      <c r="C2297" s="59"/>
      <c r="D2297" s="67"/>
    </row>
    <row r="2298" spans="3:4" x14ac:dyDescent="0.35">
      <c r="C2298" s="59"/>
      <c r="D2298" s="67"/>
    </row>
    <row r="2299" spans="3:4" x14ac:dyDescent="0.35">
      <c r="C2299" s="59"/>
      <c r="D2299" s="67"/>
    </row>
    <row r="2300" spans="3:4" x14ac:dyDescent="0.35">
      <c r="C2300" s="59"/>
      <c r="D2300" s="67"/>
    </row>
    <row r="2301" spans="3:4" x14ac:dyDescent="0.35">
      <c r="C2301" s="59"/>
      <c r="D2301" s="67"/>
    </row>
    <row r="2302" spans="3:4" x14ac:dyDescent="0.35">
      <c r="C2302" s="59"/>
      <c r="D2302" s="67"/>
    </row>
    <row r="2303" spans="3:4" x14ac:dyDescent="0.35">
      <c r="C2303" s="59"/>
      <c r="D2303" s="67"/>
    </row>
    <row r="2304" spans="3:4" x14ac:dyDescent="0.35">
      <c r="C2304" s="59"/>
      <c r="D2304" s="67"/>
    </row>
    <row r="2305" spans="3:4" x14ac:dyDescent="0.35">
      <c r="C2305" s="59"/>
      <c r="D2305" s="67"/>
    </row>
    <row r="2306" spans="3:4" x14ac:dyDescent="0.35">
      <c r="C2306" s="59"/>
      <c r="D2306" s="67"/>
    </row>
    <row r="2307" spans="3:4" x14ac:dyDescent="0.35">
      <c r="C2307" s="59"/>
      <c r="D2307" s="67"/>
    </row>
    <row r="2308" spans="3:4" x14ac:dyDescent="0.35">
      <c r="C2308" s="59"/>
      <c r="D2308" s="67"/>
    </row>
    <row r="2309" spans="3:4" x14ac:dyDescent="0.35">
      <c r="C2309" s="59"/>
      <c r="D2309" s="67"/>
    </row>
    <row r="2310" spans="3:4" x14ac:dyDescent="0.35">
      <c r="C2310" s="59"/>
      <c r="D2310" s="67"/>
    </row>
    <row r="2311" spans="3:4" x14ac:dyDescent="0.35">
      <c r="C2311" s="59"/>
      <c r="D2311" s="67"/>
    </row>
    <row r="2312" spans="3:4" x14ac:dyDescent="0.35">
      <c r="C2312" s="59"/>
      <c r="D2312" s="67"/>
    </row>
    <row r="2313" spans="3:4" x14ac:dyDescent="0.35">
      <c r="C2313" s="59"/>
      <c r="D2313" s="67"/>
    </row>
    <row r="2314" spans="3:4" x14ac:dyDescent="0.35">
      <c r="C2314" s="59"/>
      <c r="D2314" s="67"/>
    </row>
    <row r="2315" spans="3:4" x14ac:dyDescent="0.35">
      <c r="C2315" s="59"/>
      <c r="D2315" s="67"/>
    </row>
    <row r="2316" spans="3:4" x14ac:dyDescent="0.35">
      <c r="C2316" s="59"/>
      <c r="D2316" s="67"/>
    </row>
    <row r="2317" spans="3:4" x14ac:dyDescent="0.35">
      <c r="C2317" s="59"/>
      <c r="D2317" s="67"/>
    </row>
    <row r="2318" spans="3:4" x14ac:dyDescent="0.35">
      <c r="C2318" s="59"/>
      <c r="D2318" s="67"/>
    </row>
    <row r="2319" spans="3:4" x14ac:dyDescent="0.35">
      <c r="C2319" s="59"/>
      <c r="D2319" s="67"/>
    </row>
    <row r="2320" spans="3:4" x14ac:dyDescent="0.35">
      <c r="C2320" s="59"/>
      <c r="D2320" s="67"/>
    </row>
    <row r="2321" spans="3:4" x14ac:dyDescent="0.35">
      <c r="C2321" s="59"/>
      <c r="D2321" s="67"/>
    </row>
    <row r="2322" spans="3:4" x14ac:dyDescent="0.35">
      <c r="C2322" s="59"/>
      <c r="D2322" s="67"/>
    </row>
    <row r="2323" spans="3:4" x14ac:dyDescent="0.35">
      <c r="C2323" s="59"/>
      <c r="D2323" s="67"/>
    </row>
    <row r="2324" spans="3:4" x14ac:dyDescent="0.35">
      <c r="C2324" s="59"/>
      <c r="D2324" s="67"/>
    </row>
    <row r="2325" spans="3:4" x14ac:dyDescent="0.35">
      <c r="C2325" s="59"/>
      <c r="D2325" s="67"/>
    </row>
    <row r="2326" spans="3:4" x14ac:dyDescent="0.35">
      <c r="C2326" s="59"/>
      <c r="D2326" s="67"/>
    </row>
    <row r="2327" spans="3:4" x14ac:dyDescent="0.35">
      <c r="C2327" s="59"/>
      <c r="D2327" s="67"/>
    </row>
    <row r="2328" spans="3:4" x14ac:dyDescent="0.35">
      <c r="C2328" s="59"/>
      <c r="D2328" s="67"/>
    </row>
    <row r="2329" spans="3:4" x14ac:dyDescent="0.35">
      <c r="C2329" s="59"/>
      <c r="D2329" s="67"/>
    </row>
    <row r="2330" spans="3:4" x14ac:dyDescent="0.35">
      <c r="C2330" s="59"/>
      <c r="D2330" s="67"/>
    </row>
    <row r="2331" spans="3:4" x14ac:dyDescent="0.35">
      <c r="C2331" s="59"/>
      <c r="D2331" s="67"/>
    </row>
    <row r="2332" spans="3:4" x14ac:dyDescent="0.35">
      <c r="C2332" s="59"/>
      <c r="D2332" s="67"/>
    </row>
    <row r="2333" spans="3:4" x14ac:dyDescent="0.35">
      <c r="C2333" s="59"/>
      <c r="D2333" s="67"/>
    </row>
    <row r="2334" spans="3:4" x14ac:dyDescent="0.35">
      <c r="C2334" s="59"/>
      <c r="D2334" s="67"/>
    </row>
    <row r="2335" spans="3:4" x14ac:dyDescent="0.35">
      <c r="C2335" s="59"/>
      <c r="D2335" s="67"/>
    </row>
    <row r="2336" spans="3:4" x14ac:dyDescent="0.35">
      <c r="C2336" s="59"/>
      <c r="D2336" s="67"/>
    </row>
    <row r="2337" spans="3:4" x14ac:dyDescent="0.35">
      <c r="C2337" s="59"/>
      <c r="D2337" s="67"/>
    </row>
    <row r="2338" spans="3:4" x14ac:dyDescent="0.35">
      <c r="C2338" s="59"/>
      <c r="D2338" s="67"/>
    </row>
    <row r="2339" spans="3:4" x14ac:dyDescent="0.35">
      <c r="C2339" s="59"/>
      <c r="D2339" s="67"/>
    </row>
    <row r="2340" spans="3:4" x14ac:dyDescent="0.35">
      <c r="C2340" s="59"/>
      <c r="D2340" s="67"/>
    </row>
    <row r="2341" spans="3:4" x14ac:dyDescent="0.35">
      <c r="C2341" s="59"/>
      <c r="D2341" s="67"/>
    </row>
    <row r="2342" spans="3:4" x14ac:dyDescent="0.35">
      <c r="C2342" s="59"/>
      <c r="D2342" s="67"/>
    </row>
    <row r="2343" spans="3:4" x14ac:dyDescent="0.35">
      <c r="C2343" s="59"/>
      <c r="D2343" s="67"/>
    </row>
    <row r="2344" spans="3:4" x14ac:dyDescent="0.35">
      <c r="C2344" s="59"/>
      <c r="D2344" s="67"/>
    </row>
    <row r="2345" spans="3:4" x14ac:dyDescent="0.35">
      <c r="C2345" s="59"/>
      <c r="D2345" s="67"/>
    </row>
    <row r="2346" spans="3:4" x14ac:dyDescent="0.35">
      <c r="C2346" s="59"/>
      <c r="D2346" s="67"/>
    </row>
    <row r="2347" spans="3:4" x14ac:dyDescent="0.35">
      <c r="C2347" s="59"/>
      <c r="D2347" s="67"/>
    </row>
    <row r="2348" spans="3:4" x14ac:dyDescent="0.35">
      <c r="C2348" s="59"/>
      <c r="D2348" s="67"/>
    </row>
    <row r="2349" spans="3:4" x14ac:dyDescent="0.35">
      <c r="C2349" s="59"/>
      <c r="D2349" s="67"/>
    </row>
    <row r="2350" spans="3:4" x14ac:dyDescent="0.35">
      <c r="C2350" s="59"/>
      <c r="D2350" s="67"/>
    </row>
    <row r="2351" spans="3:4" x14ac:dyDescent="0.35">
      <c r="C2351" s="59"/>
      <c r="D2351" s="67"/>
    </row>
    <row r="2352" spans="3:4" x14ac:dyDescent="0.35">
      <c r="C2352" s="59"/>
      <c r="D2352" s="67"/>
    </row>
    <row r="2353" spans="3:4" x14ac:dyDescent="0.35">
      <c r="C2353" s="59"/>
      <c r="D2353" s="67"/>
    </row>
    <row r="2354" spans="3:4" x14ac:dyDescent="0.35">
      <c r="C2354" s="59"/>
      <c r="D2354" s="67"/>
    </row>
    <row r="2355" spans="3:4" x14ac:dyDescent="0.35">
      <c r="C2355" s="59"/>
      <c r="D2355" s="67"/>
    </row>
    <row r="2356" spans="3:4" x14ac:dyDescent="0.35">
      <c r="C2356" s="59"/>
      <c r="D2356" s="67"/>
    </row>
    <row r="2357" spans="3:4" x14ac:dyDescent="0.35">
      <c r="C2357" s="59"/>
      <c r="D2357" s="67"/>
    </row>
    <row r="2358" spans="3:4" x14ac:dyDescent="0.35">
      <c r="C2358" s="59"/>
      <c r="D2358" s="67"/>
    </row>
    <row r="2359" spans="3:4" x14ac:dyDescent="0.35">
      <c r="C2359" s="59"/>
      <c r="D2359" s="67"/>
    </row>
    <row r="2360" spans="3:4" x14ac:dyDescent="0.35">
      <c r="C2360" s="59"/>
      <c r="D2360" s="67"/>
    </row>
    <row r="2361" spans="3:4" x14ac:dyDescent="0.35">
      <c r="C2361" s="59"/>
      <c r="D2361" s="67"/>
    </row>
    <row r="2362" spans="3:4" x14ac:dyDescent="0.35">
      <c r="C2362" s="59"/>
      <c r="D2362" s="67"/>
    </row>
    <row r="2363" spans="3:4" x14ac:dyDescent="0.35">
      <c r="C2363" s="59"/>
      <c r="D2363" s="67"/>
    </row>
    <row r="2364" spans="3:4" x14ac:dyDescent="0.35">
      <c r="C2364" s="59"/>
      <c r="D2364" s="67"/>
    </row>
    <row r="2365" spans="3:4" x14ac:dyDescent="0.35">
      <c r="C2365" s="59"/>
      <c r="D2365" s="67"/>
    </row>
    <row r="2366" spans="3:4" x14ac:dyDescent="0.35">
      <c r="C2366" s="59"/>
      <c r="D2366" s="67"/>
    </row>
    <row r="2367" spans="3:4" x14ac:dyDescent="0.35">
      <c r="C2367" s="59"/>
      <c r="D2367" s="67"/>
    </row>
    <row r="2368" spans="3:4" x14ac:dyDescent="0.35">
      <c r="C2368" s="59"/>
      <c r="D2368" s="67"/>
    </row>
    <row r="2369" spans="3:4" x14ac:dyDescent="0.35">
      <c r="C2369" s="59"/>
      <c r="D2369" s="67"/>
    </row>
    <row r="2370" spans="3:4" x14ac:dyDescent="0.35">
      <c r="C2370" s="59"/>
      <c r="D2370" s="67"/>
    </row>
    <row r="2371" spans="3:4" x14ac:dyDescent="0.35">
      <c r="C2371" s="59"/>
      <c r="D2371" s="67"/>
    </row>
    <row r="2372" spans="3:4" x14ac:dyDescent="0.35">
      <c r="C2372" s="59"/>
      <c r="D2372" s="67"/>
    </row>
    <row r="2373" spans="3:4" x14ac:dyDescent="0.35">
      <c r="C2373" s="59"/>
      <c r="D2373" s="67"/>
    </row>
    <row r="2374" spans="3:4" x14ac:dyDescent="0.35">
      <c r="C2374" s="59"/>
      <c r="D2374" s="67"/>
    </row>
    <row r="2375" spans="3:4" x14ac:dyDescent="0.35">
      <c r="C2375" s="59"/>
      <c r="D2375" s="67"/>
    </row>
    <row r="2376" spans="3:4" x14ac:dyDescent="0.35">
      <c r="C2376" s="59"/>
      <c r="D2376" s="67"/>
    </row>
    <row r="2377" spans="3:4" x14ac:dyDescent="0.35">
      <c r="C2377" s="59"/>
      <c r="D2377" s="67"/>
    </row>
    <row r="2378" spans="3:4" x14ac:dyDescent="0.35">
      <c r="C2378" s="59"/>
      <c r="D2378" s="67"/>
    </row>
    <row r="2379" spans="3:4" x14ac:dyDescent="0.35">
      <c r="C2379" s="59"/>
      <c r="D2379" s="67"/>
    </row>
    <row r="2380" spans="3:4" x14ac:dyDescent="0.35">
      <c r="C2380" s="59"/>
      <c r="D2380" s="67"/>
    </row>
    <row r="2381" spans="3:4" x14ac:dyDescent="0.35">
      <c r="C2381" s="59"/>
      <c r="D2381" s="67"/>
    </row>
    <row r="2382" spans="3:4" x14ac:dyDescent="0.35">
      <c r="C2382" s="59"/>
      <c r="D2382" s="67"/>
    </row>
    <row r="2383" spans="3:4" x14ac:dyDescent="0.35">
      <c r="C2383" s="59"/>
      <c r="D2383" s="67"/>
    </row>
    <row r="2384" spans="3:4" x14ac:dyDescent="0.35">
      <c r="C2384" s="59"/>
      <c r="D2384" s="67"/>
    </row>
    <row r="2385" spans="3:4" x14ac:dyDescent="0.35">
      <c r="C2385" s="59"/>
      <c r="D2385" s="67"/>
    </row>
    <row r="2386" spans="3:4" x14ac:dyDescent="0.35">
      <c r="C2386" s="59"/>
      <c r="D2386" s="67"/>
    </row>
    <row r="2387" spans="3:4" x14ac:dyDescent="0.35">
      <c r="C2387" s="59"/>
      <c r="D2387" s="67"/>
    </row>
    <row r="2388" spans="3:4" x14ac:dyDescent="0.35">
      <c r="C2388" s="59"/>
      <c r="D2388" s="67"/>
    </row>
    <row r="2389" spans="3:4" x14ac:dyDescent="0.35">
      <c r="C2389" s="59"/>
      <c r="D2389" s="67"/>
    </row>
    <row r="2390" spans="3:4" x14ac:dyDescent="0.35">
      <c r="C2390" s="59"/>
      <c r="D2390" s="67"/>
    </row>
    <row r="2391" spans="3:4" x14ac:dyDescent="0.35">
      <c r="C2391" s="59"/>
      <c r="D2391" s="67"/>
    </row>
    <row r="2392" spans="3:4" x14ac:dyDescent="0.35">
      <c r="C2392" s="59"/>
      <c r="D2392" s="67"/>
    </row>
    <row r="2393" spans="3:4" x14ac:dyDescent="0.35">
      <c r="C2393" s="59"/>
      <c r="D2393" s="67"/>
    </row>
    <row r="2394" spans="3:4" x14ac:dyDescent="0.35">
      <c r="C2394" s="59"/>
      <c r="D2394" s="67"/>
    </row>
    <row r="2395" spans="3:4" x14ac:dyDescent="0.35">
      <c r="C2395" s="59"/>
      <c r="D2395" s="67"/>
    </row>
    <row r="2396" spans="3:4" x14ac:dyDescent="0.35">
      <c r="C2396" s="59"/>
      <c r="D2396" s="67"/>
    </row>
    <row r="2397" spans="3:4" x14ac:dyDescent="0.35">
      <c r="C2397" s="59"/>
      <c r="D2397" s="67"/>
    </row>
    <row r="2398" spans="3:4" x14ac:dyDescent="0.35">
      <c r="C2398" s="59"/>
      <c r="D2398" s="67"/>
    </row>
    <row r="2399" spans="3:4" x14ac:dyDescent="0.35">
      <c r="C2399" s="59"/>
      <c r="D2399" s="67"/>
    </row>
    <row r="2400" spans="3:4" x14ac:dyDescent="0.35">
      <c r="C2400" s="59"/>
      <c r="D2400" s="67"/>
    </row>
    <row r="2401" spans="3:4" x14ac:dyDescent="0.35">
      <c r="C2401" s="59"/>
      <c r="D2401" s="67"/>
    </row>
    <row r="2402" spans="3:4" x14ac:dyDescent="0.35">
      <c r="C2402" s="59"/>
      <c r="D2402" s="67"/>
    </row>
    <row r="2403" spans="3:4" x14ac:dyDescent="0.35">
      <c r="C2403" s="59"/>
      <c r="D2403" s="67"/>
    </row>
    <row r="2404" spans="3:4" x14ac:dyDescent="0.35">
      <c r="C2404" s="59"/>
      <c r="D2404" s="67"/>
    </row>
    <row r="2405" spans="3:4" x14ac:dyDescent="0.35">
      <c r="C2405" s="59"/>
      <c r="D2405" s="67"/>
    </row>
    <row r="2406" spans="3:4" x14ac:dyDescent="0.35">
      <c r="C2406" s="59"/>
      <c r="D2406" s="67"/>
    </row>
    <row r="2407" spans="3:4" x14ac:dyDescent="0.35">
      <c r="C2407" s="59"/>
      <c r="D2407" s="67"/>
    </row>
    <row r="2408" spans="3:4" x14ac:dyDescent="0.35">
      <c r="C2408" s="59"/>
      <c r="D2408" s="67"/>
    </row>
    <row r="2409" spans="3:4" x14ac:dyDescent="0.35">
      <c r="C2409" s="59"/>
      <c r="D2409" s="67"/>
    </row>
    <row r="2410" spans="3:4" x14ac:dyDescent="0.35">
      <c r="C2410" s="59"/>
      <c r="D2410" s="67"/>
    </row>
    <row r="2411" spans="3:4" x14ac:dyDescent="0.35">
      <c r="C2411" s="59"/>
      <c r="D2411" s="67"/>
    </row>
    <row r="2412" spans="3:4" x14ac:dyDescent="0.35">
      <c r="C2412" s="59"/>
      <c r="D2412" s="67"/>
    </row>
    <row r="2413" spans="3:4" x14ac:dyDescent="0.35">
      <c r="C2413" s="59"/>
      <c r="D2413" s="67"/>
    </row>
    <row r="2414" spans="3:4" x14ac:dyDescent="0.35">
      <c r="C2414" s="59"/>
      <c r="D2414" s="67"/>
    </row>
    <row r="2415" spans="3:4" x14ac:dyDescent="0.35">
      <c r="C2415" s="59"/>
      <c r="D2415" s="67"/>
    </row>
    <row r="2416" spans="3:4" x14ac:dyDescent="0.35">
      <c r="C2416" s="59"/>
      <c r="D2416" s="67"/>
    </row>
    <row r="2417" spans="3:4" x14ac:dyDescent="0.35">
      <c r="C2417" s="59"/>
      <c r="D2417" s="67"/>
    </row>
    <row r="2418" spans="3:4" x14ac:dyDescent="0.35">
      <c r="C2418" s="59"/>
      <c r="D2418" s="67"/>
    </row>
    <row r="2419" spans="3:4" x14ac:dyDescent="0.35">
      <c r="C2419" s="59"/>
      <c r="D2419" s="67"/>
    </row>
    <row r="2420" spans="3:4" x14ac:dyDescent="0.35">
      <c r="C2420" s="59"/>
      <c r="D2420" s="67"/>
    </row>
    <row r="2421" spans="3:4" x14ac:dyDescent="0.35">
      <c r="C2421" s="59"/>
      <c r="D2421" s="67"/>
    </row>
    <row r="2422" spans="3:4" x14ac:dyDescent="0.35">
      <c r="C2422" s="59"/>
      <c r="D2422" s="67"/>
    </row>
    <row r="2423" spans="3:4" x14ac:dyDescent="0.35">
      <c r="C2423" s="59"/>
      <c r="D2423" s="67"/>
    </row>
    <row r="2424" spans="3:4" x14ac:dyDescent="0.35">
      <c r="C2424" s="59"/>
      <c r="D2424" s="67"/>
    </row>
    <row r="2425" spans="3:4" x14ac:dyDescent="0.35">
      <c r="C2425" s="59"/>
      <c r="D2425" s="67"/>
    </row>
    <row r="2426" spans="3:4" x14ac:dyDescent="0.35">
      <c r="C2426" s="59"/>
      <c r="D2426" s="67"/>
    </row>
    <row r="2427" spans="3:4" x14ac:dyDescent="0.35">
      <c r="C2427" s="59"/>
      <c r="D2427" s="67"/>
    </row>
    <row r="2428" spans="3:4" x14ac:dyDescent="0.35">
      <c r="C2428" s="59"/>
      <c r="D2428" s="67"/>
    </row>
    <row r="2429" spans="3:4" x14ac:dyDescent="0.35">
      <c r="C2429" s="59"/>
      <c r="D2429" s="67"/>
    </row>
    <row r="2430" spans="3:4" x14ac:dyDescent="0.35">
      <c r="C2430" s="59"/>
      <c r="D2430" s="67"/>
    </row>
    <row r="2431" spans="3:4" x14ac:dyDescent="0.35">
      <c r="C2431" s="59"/>
      <c r="D2431" s="67"/>
    </row>
    <row r="2432" spans="3:4" x14ac:dyDescent="0.35">
      <c r="C2432" s="59"/>
      <c r="D2432" s="67"/>
    </row>
    <row r="2433" spans="3:4" x14ac:dyDescent="0.35">
      <c r="C2433" s="59"/>
      <c r="D2433" s="67"/>
    </row>
    <row r="2434" spans="3:4" x14ac:dyDescent="0.35">
      <c r="C2434" s="59"/>
      <c r="D2434" s="67"/>
    </row>
    <row r="2435" spans="3:4" x14ac:dyDescent="0.35">
      <c r="C2435" s="59"/>
      <c r="D2435" s="67"/>
    </row>
    <row r="2436" spans="3:4" x14ac:dyDescent="0.35">
      <c r="C2436" s="59"/>
      <c r="D2436" s="67"/>
    </row>
    <row r="2437" spans="3:4" x14ac:dyDescent="0.35">
      <c r="C2437" s="59"/>
      <c r="D2437" s="67"/>
    </row>
    <row r="2438" spans="3:4" x14ac:dyDescent="0.35">
      <c r="C2438" s="59"/>
      <c r="D2438" s="67"/>
    </row>
    <row r="2439" spans="3:4" x14ac:dyDescent="0.35">
      <c r="C2439" s="59"/>
      <c r="D2439" s="67"/>
    </row>
    <row r="2440" spans="3:4" x14ac:dyDescent="0.35">
      <c r="C2440" s="59"/>
      <c r="D2440" s="67"/>
    </row>
    <row r="2441" spans="3:4" x14ac:dyDescent="0.35">
      <c r="C2441" s="59"/>
      <c r="D2441" s="67"/>
    </row>
    <row r="2442" spans="3:4" x14ac:dyDescent="0.35">
      <c r="C2442" s="59"/>
      <c r="D2442" s="67"/>
    </row>
    <row r="2443" spans="3:4" x14ac:dyDescent="0.35">
      <c r="C2443" s="59"/>
      <c r="D2443" s="67"/>
    </row>
    <row r="2444" spans="3:4" x14ac:dyDescent="0.35">
      <c r="C2444" s="59"/>
      <c r="D2444" s="67"/>
    </row>
    <row r="2445" spans="3:4" x14ac:dyDescent="0.35">
      <c r="C2445" s="59"/>
      <c r="D2445" s="67"/>
    </row>
    <row r="2446" spans="3:4" x14ac:dyDescent="0.35">
      <c r="C2446" s="59"/>
      <c r="D2446" s="67"/>
    </row>
    <row r="2447" spans="3:4" x14ac:dyDescent="0.35">
      <c r="C2447" s="59"/>
      <c r="D2447" s="67"/>
    </row>
    <row r="2448" spans="3:4" x14ac:dyDescent="0.35">
      <c r="C2448" s="59"/>
      <c r="D2448" s="67"/>
    </row>
    <row r="2449" spans="3:4" x14ac:dyDescent="0.35">
      <c r="C2449" s="59"/>
      <c r="D2449" s="67"/>
    </row>
    <row r="2450" spans="3:4" x14ac:dyDescent="0.35">
      <c r="C2450" s="59"/>
      <c r="D2450" s="67"/>
    </row>
    <row r="2451" spans="3:4" x14ac:dyDescent="0.35">
      <c r="C2451" s="59"/>
      <c r="D2451" s="67"/>
    </row>
    <row r="2452" spans="3:4" x14ac:dyDescent="0.35">
      <c r="C2452" s="59"/>
      <c r="D2452" s="67"/>
    </row>
    <row r="2453" spans="3:4" x14ac:dyDescent="0.35">
      <c r="C2453" s="59"/>
      <c r="D2453" s="67"/>
    </row>
    <row r="2454" spans="3:4" x14ac:dyDescent="0.35">
      <c r="C2454" s="59"/>
      <c r="D2454" s="67"/>
    </row>
    <row r="2455" spans="3:4" x14ac:dyDescent="0.35">
      <c r="C2455" s="59"/>
      <c r="D2455" s="67"/>
    </row>
    <row r="2456" spans="3:4" x14ac:dyDescent="0.35">
      <c r="C2456" s="59"/>
      <c r="D2456" s="67"/>
    </row>
    <row r="2457" spans="3:4" x14ac:dyDescent="0.35">
      <c r="C2457" s="59"/>
      <c r="D2457" s="67"/>
    </row>
    <row r="2458" spans="3:4" x14ac:dyDescent="0.35">
      <c r="C2458" s="59"/>
      <c r="D2458" s="67"/>
    </row>
    <row r="2459" spans="3:4" x14ac:dyDescent="0.35">
      <c r="C2459" s="59"/>
      <c r="D2459" s="67"/>
    </row>
    <row r="2460" spans="3:4" x14ac:dyDescent="0.35">
      <c r="C2460" s="59"/>
      <c r="D2460" s="67"/>
    </row>
    <row r="2461" spans="3:4" x14ac:dyDescent="0.35">
      <c r="C2461" s="59"/>
      <c r="D2461" s="67"/>
    </row>
    <row r="2462" spans="3:4" x14ac:dyDescent="0.35">
      <c r="C2462" s="59"/>
      <c r="D2462" s="67"/>
    </row>
    <row r="2463" spans="3:4" x14ac:dyDescent="0.35">
      <c r="C2463" s="59"/>
      <c r="D2463" s="67"/>
    </row>
    <row r="2464" spans="3:4" x14ac:dyDescent="0.35">
      <c r="C2464" s="59"/>
      <c r="D2464" s="67"/>
    </row>
    <row r="2465" spans="3:4" x14ac:dyDescent="0.35">
      <c r="C2465" s="59"/>
      <c r="D2465" s="67"/>
    </row>
    <row r="2466" spans="3:4" x14ac:dyDescent="0.35">
      <c r="C2466" s="59"/>
      <c r="D2466" s="67"/>
    </row>
    <row r="2467" spans="3:4" x14ac:dyDescent="0.35">
      <c r="C2467" s="59"/>
      <c r="D2467" s="67"/>
    </row>
    <row r="2468" spans="3:4" x14ac:dyDescent="0.35">
      <c r="C2468" s="59"/>
      <c r="D2468" s="67"/>
    </row>
    <row r="2469" spans="3:4" x14ac:dyDescent="0.35">
      <c r="C2469" s="59"/>
      <c r="D2469" s="67"/>
    </row>
    <row r="2470" spans="3:4" x14ac:dyDescent="0.35">
      <c r="C2470" s="59"/>
      <c r="D2470" s="67"/>
    </row>
    <row r="2471" spans="3:4" x14ac:dyDescent="0.35">
      <c r="C2471" s="59"/>
      <c r="D2471" s="67"/>
    </row>
    <row r="2472" spans="3:4" x14ac:dyDescent="0.35">
      <c r="C2472" s="59"/>
      <c r="D2472" s="67"/>
    </row>
    <row r="2473" spans="3:4" x14ac:dyDescent="0.35">
      <c r="C2473" s="59"/>
      <c r="D2473" s="67"/>
    </row>
    <row r="2474" spans="3:4" x14ac:dyDescent="0.35">
      <c r="C2474" s="59"/>
      <c r="D2474" s="67"/>
    </row>
    <row r="2475" spans="3:4" x14ac:dyDescent="0.35">
      <c r="C2475" s="59"/>
      <c r="D2475" s="67"/>
    </row>
    <row r="2476" spans="3:4" x14ac:dyDescent="0.35">
      <c r="C2476" s="59"/>
      <c r="D2476" s="67"/>
    </row>
    <row r="2477" spans="3:4" x14ac:dyDescent="0.35">
      <c r="C2477" s="59"/>
      <c r="D2477" s="67"/>
    </row>
    <row r="2478" spans="3:4" x14ac:dyDescent="0.35">
      <c r="C2478" s="59"/>
      <c r="D2478" s="67"/>
    </row>
    <row r="2479" spans="3:4" x14ac:dyDescent="0.35">
      <c r="C2479" s="59"/>
      <c r="D2479" s="67"/>
    </row>
    <row r="2480" spans="3:4" x14ac:dyDescent="0.35">
      <c r="C2480" s="59"/>
      <c r="D2480" s="67"/>
    </row>
    <row r="2481" spans="3:4" x14ac:dyDescent="0.35">
      <c r="C2481" s="59"/>
      <c r="D2481" s="67"/>
    </row>
    <row r="2482" spans="3:4" x14ac:dyDescent="0.35">
      <c r="C2482" s="59"/>
      <c r="D2482" s="67"/>
    </row>
    <row r="2483" spans="3:4" x14ac:dyDescent="0.35">
      <c r="C2483" s="59"/>
      <c r="D2483" s="67"/>
    </row>
    <row r="2484" spans="3:4" x14ac:dyDescent="0.35">
      <c r="C2484" s="59"/>
      <c r="D2484" s="67"/>
    </row>
    <row r="2485" spans="3:4" x14ac:dyDescent="0.35">
      <c r="C2485" s="59"/>
      <c r="D2485" s="67"/>
    </row>
    <row r="2486" spans="3:4" x14ac:dyDescent="0.35">
      <c r="C2486" s="59"/>
      <c r="D2486" s="67"/>
    </row>
    <row r="2487" spans="3:4" x14ac:dyDescent="0.35">
      <c r="C2487" s="59"/>
      <c r="D2487" s="67"/>
    </row>
    <row r="2488" spans="3:4" x14ac:dyDescent="0.35">
      <c r="C2488" s="59"/>
      <c r="D2488" s="67"/>
    </row>
    <row r="2489" spans="3:4" x14ac:dyDescent="0.35">
      <c r="C2489" s="59"/>
      <c r="D2489" s="67"/>
    </row>
    <row r="2490" spans="3:4" x14ac:dyDescent="0.35">
      <c r="C2490" s="59"/>
      <c r="D2490" s="67"/>
    </row>
    <row r="2491" spans="3:4" x14ac:dyDescent="0.35">
      <c r="C2491" s="59"/>
      <c r="D2491" s="67"/>
    </row>
    <row r="2492" spans="3:4" x14ac:dyDescent="0.35">
      <c r="C2492" s="59"/>
      <c r="D2492" s="67"/>
    </row>
    <row r="2493" spans="3:4" x14ac:dyDescent="0.35">
      <c r="C2493" s="59"/>
      <c r="D2493" s="67"/>
    </row>
    <row r="2494" spans="3:4" x14ac:dyDescent="0.35">
      <c r="C2494" s="59"/>
      <c r="D2494" s="67"/>
    </row>
    <row r="2495" spans="3:4" x14ac:dyDescent="0.35">
      <c r="C2495" s="59"/>
      <c r="D2495" s="67"/>
    </row>
    <row r="2496" spans="3:4" x14ac:dyDescent="0.35">
      <c r="C2496" s="59"/>
      <c r="D2496" s="67"/>
    </row>
    <row r="2497" spans="3:4" x14ac:dyDescent="0.35">
      <c r="C2497" s="59"/>
      <c r="D2497" s="67"/>
    </row>
    <row r="2498" spans="3:4" x14ac:dyDescent="0.35">
      <c r="C2498" s="59"/>
      <c r="D2498" s="67"/>
    </row>
    <row r="2499" spans="3:4" x14ac:dyDescent="0.35">
      <c r="C2499" s="59"/>
      <c r="D2499" s="67"/>
    </row>
    <row r="2500" spans="3:4" x14ac:dyDescent="0.35">
      <c r="C2500" s="59"/>
      <c r="D2500" s="67"/>
    </row>
    <row r="2501" spans="3:4" x14ac:dyDescent="0.35">
      <c r="C2501" s="59"/>
      <c r="D2501" s="67"/>
    </row>
    <row r="2502" spans="3:4" x14ac:dyDescent="0.35">
      <c r="C2502" s="59"/>
      <c r="D2502" s="67"/>
    </row>
    <row r="2503" spans="3:4" x14ac:dyDescent="0.35">
      <c r="C2503" s="59"/>
      <c r="D2503" s="67"/>
    </row>
    <row r="2504" spans="3:4" x14ac:dyDescent="0.35">
      <c r="C2504" s="59"/>
      <c r="D2504" s="67"/>
    </row>
    <row r="2505" spans="3:4" x14ac:dyDescent="0.35">
      <c r="C2505" s="59"/>
      <c r="D2505" s="67"/>
    </row>
    <row r="2506" spans="3:4" x14ac:dyDescent="0.35">
      <c r="C2506" s="59"/>
      <c r="D2506" s="67"/>
    </row>
    <row r="2507" spans="3:4" x14ac:dyDescent="0.35">
      <c r="C2507" s="59"/>
      <c r="D2507" s="67"/>
    </row>
    <row r="2508" spans="3:4" x14ac:dyDescent="0.35">
      <c r="C2508" s="59"/>
      <c r="D2508" s="67"/>
    </row>
    <row r="2509" spans="3:4" x14ac:dyDescent="0.35">
      <c r="C2509" s="59"/>
      <c r="D2509" s="67"/>
    </row>
    <row r="2510" spans="3:4" x14ac:dyDescent="0.35">
      <c r="C2510" s="59"/>
      <c r="D2510" s="67"/>
    </row>
    <row r="2511" spans="3:4" x14ac:dyDescent="0.35">
      <c r="C2511" s="59"/>
      <c r="D2511" s="67"/>
    </row>
    <row r="2512" spans="3:4" x14ac:dyDescent="0.35">
      <c r="C2512" s="59"/>
      <c r="D2512" s="67"/>
    </row>
    <row r="2513" spans="3:4" x14ac:dyDescent="0.35">
      <c r="C2513" s="59"/>
      <c r="D2513" s="67"/>
    </row>
    <row r="2514" spans="3:4" x14ac:dyDescent="0.35">
      <c r="C2514" s="59"/>
      <c r="D2514" s="67"/>
    </row>
    <row r="2515" spans="3:4" x14ac:dyDescent="0.35">
      <c r="C2515" s="59"/>
      <c r="D2515" s="67"/>
    </row>
    <row r="2516" spans="3:4" x14ac:dyDescent="0.35">
      <c r="C2516" s="59"/>
      <c r="D2516" s="67"/>
    </row>
    <row r="2517" spans="3:4" x14ac:dyDescent="0.35">
      <c r="C2517" s="59"/>
      <c r="D2517" s="67"/>
    </row>
    <row r="2518" spans="3:4" x14ac:dyDescent="0.35">
      <c r="C2518" s="59"/>
      <c r="D2518" s="67"/>
    </row>
    <row r="2519" spans="3:4" x14ac:dyDescent="0.35">
      <c r="C2519" s="59"/>
      <c r="D2519" s="67"/>
    </row>
    <row r="2520" spans="3:4" x14ac:dyDescent="0.35">
      <c r="C2520" s="59"/>
      <c r="D2520" s="67"/>
    </row>
    <row r="2521" spans="3:4" x14ac:dyDescent="0.35">
      <c r="C2521" s="59"/>
      <c r="D2521" s="67"/>
    </row>
    <row r="2522" spans="3:4" x14ac:dyDescent="0.35">
      <c r="C2522" s="59"/>
      <c r="D2522" s="67"/>
    </row>
    <row r="2523" spans="3:4" x14ac:dyDescent="0.35">
      <c r="C2523" s="59"/>
      <c r="D2523" s="67"/>
    </row>
    <row r="2524" spans="3:4" x14ac:dyDescent="0.35">
      <c r="C2524" s="59"/>
      <c r="D2524" s="67"/>
    </row>
    <row r="2525" spans="3:4" x14ac:dyDescent="0.35">
      <c r="C2525" s="59"/>
      <c r="D2525" s="67"/>
    </row>
    <row r="2526" spans="3:4" x14ac:dyDescent="0.35">
      <c r="C2526" s="59"/>
      <c r="D2526" s="67"/>
    </row>
    <row r="2527" spans="3:4" x14ac:dyDescent="0.35">
      <c r="C2527" s="59"/>
      <c r="D2527" s="67"/>
    </row>
    <row r="2528" spans="3:4" x14ac:dyDescent="0.35">
      <c r="C2528" s="59"/>
      <c r="D2528" s="67"/>
    </row>
    <row r="2529" spans="3:4" x14ac:dyDescent="0.35">
      <c r="C2529" s="59"/>
      <c r="D2529" s="67"/>
    </row>
    <row r="2530" spans="3:4" x14ac:dyDescent="0.35">
      <c r="C2530" s="59"/>
      <c r="D2530" s="67"/>
    </row>
    <row r="2531" spans="3:4" x14ac:dyDescent="0.35">
      <c r="C2531" s="59"/>
      <c r="D2531" s="67"/>
    </row>
    <row r="2532" spans="3:4" x14ac:dyDescent="0.35">
      <c r="C2532" s="59"/>
      <c r="D2532" s="67"/>
    </row>
    <row r="2533" spans="3:4" x14ac:dyDescent="0.35">
      <c r="C2533" s="59"/>
      <c r="D2533" s="67"/>
    </row>
    <row r="2534" spans="3:4" x14ac:dyDescent="0.35">
      <c r="C2534" s="59"/>
      <c r="D2534" s="67"/>
    </row>
    <row r="2535" spans="3:4" x14ac:dyDescent="0.35">
      <c r="C2535" s="59"/>
      <c r="D2535" s="67"/>
    </row>
    <row r="2536" spans="3:4" x14ac:dyDescent="0.35">
      <c r="C2536" s="59"/>
      <c r="D2536" s="67"/>
    </row>
    <row r="2537" spans="3:4" x14ac:dyDescent="0.35">
      <c r="C2537" s="59"/>
      <c r="D2537" s="67"/>
    </row>
    <row r="2538" spans="3:4" x14ac:dyDescent="0.35">
      <c r="C2538" s="59"/>
      <c r="D2538" s="67"/>
    </row>
    <row r="2539" spans="3:4" x14ac:dyDescent="0.35">
      <c r="C2539" s="59"/>
      <c r="D2539" s="67"/>
    </row>
    <row r="2540" spans="3:4" x14ac:dyDescent="0.35">
      <c r="C2540" s="59"/>
      <c r="D2540" s="67"/>
    </row>
    <row r="2541" spans="3:4" x14ac:dyDescent="0.35">
      <c r="C2541" s="59"/>
      <c r="D2541" s="67"/>
    </row>
    <row r="2542" spans="3:4" x14ac:dyDescent="0.35">
      <c r="C2542" s="59"/>
      <c r="D2542" s="67"/>
    </row>
    <row r="2543" spans="3:4" x14ac:dyDescent="0.35">
      <c r="C2543" s="59"/>
      <c r="D2543" s="67"/>
    </row>
    <row r="2544" spans="3:4" x14ac:dyDescent="0.35">
      <c r="C2544" s="59"/>
      <c r="D2544" s="67"/>
    </row>
    <row r="2545" spans="3:4" x14ac:dyDescent="0.35">
      <c r="C2545" s="59"/>
      <c r="D2545" s="67"/>
    </row>
    <row r="2546" spans="3:4" x14ac:dyDescent="0.35">
      <c r="C2546" s="59"/>
      <c r="D2546" s="67"/>
    </row>
    <row r="2547" spans="3:4" x14ac:dyDescent="0.35">
      <c r="C2547" s="59"/>
      <c r="D2547" s="67"/>
    </row>
    <row r="2548" spans="3:4" x14ac:dyDescent="0.35">
      <c r="C2548" s="59"/>
      <c r="D2548" s="67"/>
    </row>
    <row r="2549" spans="3:4" x14ac:dyDescent="0.35">
      <c r="C2549" s="59"/>
      <c r="D2549" s="67"/>
    </row>
    <row r="2550" spans="3:4" x14ac:dyDescent="0.35">
      <c r="C2550" s="59"/>
      <c r="D2550" s="67"/>
    </row>
    <row r="2551" spans="3:4" x14ac:dyDescent="0.35">
      <c r="C2551" s="59"/>
      <c r="D2551" s="67"/>
    </row>
    <row r="2552" spans="3:4" x14ac:dyDescent="0.35">
      <c r="C2552" s="59"/>
      <c r="D2552" s="67"/>
    </row>
    <row r="2553" spans="3:4" x14ac:dyDescent="0.35">
      <c r="C2553" s="59"/>
      <c r="D2553" s="67"/>
    </row>
    <row r="2554" spans="3:4" x14ac:dyDescent="0.35">
      <c r="C2554" s="59"/>
      <c r="D2554" s="67"/>
    </row>
    <row r="2555" spans="3:4" x14ac:dyDescent="0.35">
      <c r="C2555" s="59"/>
      <c r="D2555" s="67"/>
    </row>
    <row r="2556" spans="3:4" x14ac:dyDescent="0.35">
      <c r="C2556" s="59"/>
      <c r="D2556" s="67"/>
    </row>
    <row r="2557" spans="3:4" x14ac:dyDescent="0.35">
      <c r="C2557" s="59"/>
      <c r="D2557" s="67"/>
    </row>
    <row r="2558" spans="3:4" x14ac:dyDescent="0.35">
      <c r="C2558" s="59"/>
      <c r="D2558" s="67"/>
    </row>
    <row r="2559" spans="3:4" x14ac:dyDescent="0.35">
      <c r="C2559" s="59"/>
      <c r="D2559" s="67"/>
    </row>
    <row r="2560" spans="3:4" x14ac:dyDescent="0.35">
      <c r="C2560" s="59"/>
      <c r="D2560" s="67"/>
    </row>
    <row r="2561" spans="3:4" x14ac:dyDescent="0.35">
      <c r="C2561" s="59"/>
      <c r="D2561" s="67"/>
    </row>
    <row r="2562" spans="3:4" x14ac:dyDescent="0.35">
      <c r="C2562" s="59"/>
      <c r="D2562" s="67"/>
    </row>
    <row r="2563" spans="3:4" x14ac:dyDescent="0.35">
      <c r="C2563" s="59"/>
      <c r="D2563" s="67"/>
    </row>
    <row r="2564" spans="3:4" x14ac:dyDescent="0.35">
      <c r="C2564" s="59"/>
      <c r="D2564" s="67"/>
    </row>
    <row r="2565" spans="3:4" x14ac:dyDescent="0.35">
      <c r="C2565" s="59"/>
      <c r="D2565" s="67"/>
    </row>
    <row r="2566" spans="3:4" x14ac:dyDescent="0.35">
      <c r="C2566" s="59"/>
      <c r="D2566" s="67"/>
    </row>
    <row r="2567" spans="3:4" x14ac:dyDescent="0.35">
      <c r="C2567" s="59"/>
      <c r="D2567" s="67"/>
    </row>
    <row r="2568" spans="3:4" x14ac:dyDescent="0.35">
      <c r="C2568" s="59"/>
      <c r="D2568" s="67"/>
    </row>
    <row r="2569" spans="3:4" x14ac:dyDescent="0.35">
      <c r="C2569" s="59"/>
      <c r="D2569" s="67"/>
    </row>
    <row r="2570" spans="3:4" x14ac:dyDescent="0.35">
      <c r="C2570" s="59"/>
      <c r="D2570" s="67"/>
    </row>
    <row r="2571" spans="3:4" x14ac:dyDescent="0.35">
      <c r="C2571" s="59"/>
      <c r="D2571" s="67"/>
    </row>
    <row r="2572" spans="3:4" x14ac:dyDescent="0.35">
      <c r="C2572" s="59"/>
      <c r="D2572" s="67"/>
    </row>
    <row r="2573" spans="3:4" x14ac:dyDescent="0.35">
      <c r="C2573" s="59"/>
      <c r="D2573" s="67"/>
    </row>
    <row r="2574" spans="3:4" x14ac:dyDescent="0.35">
      <c r="C2574" s="59"/>
      <c r="D2574" s="67"/>
    </row>
    <row r="2575" spans="3:4" x14ac:dyDescent="0.35">
      <c r="C2575" s="59"/>
      <c r="D2575" s="67"/>
    </row>
    <row r="2576" spans="3:4" x14ac:dyDescent="0.35">
      <c r="C2576" s="59"/>
      <c r="D2576" s="67"/>
    </row>
    <row r="2577" spans="3:4" x14ac:dyDescent="0.35">
      <c r="C2577" s="59"/>
      <c r="D2577" s="67"/>
    </row>
    <row r="2578" spans="3:4" x14ac:dyDescent="0.35">
      <c r="C2578" s="59"/>
      <c r="D2578" s="67"/>
    </row>
    <row r="2579" spans="3:4" x14ac:dyDescent="0.35">
      <c r="C2579" s="59"/>
      <c r="D2579" s="67"/>
    </row>
    <row r="2580" spans="3:4" x14ac:dyDescent="0.35">
      <c r="C2580" s="59"/>
      <c r="D2580" s="67"/>
    </row>
    <row r="2581" spans="3:4" x14ac:dyDescent="0.35">
      <c r="C2581" s="59"/>
      <c r="D2581" s="67"/>
    </row>
    <row r="2582" spans="3:4" x14ac:dyDescent="0.35">
      <c r="C2582" s="59"/>
      <c r="D2582" s="67"/>
    </row>
    <row r="2583" spans="3:4" x14ac:dyDescent="0.35">
      <c r="C2583" s="59"/>
      <c r="D2583" s="67"/>
    </row>
    <row r="2584" spans="3:4" x14ac:dyDescent="0.35">
      <c r="C2584" s="59"/>
      <c r="D2584" s="67"/>
    </row>
    <row r="2585" spans="3:4" x14ac:dyDescent="0.35">
      <c r="C2585" s="59"/>
      <c r="D2585" s="67"/>
    </row>
    <row r="2586" spans="3:4" x14ac:dyDescent="0.35">
      <c r="C2586" s="59"/>
      <c r="D2586" s="67"/>
    </row>
    <row r="2587" spans="3:4" x14ac:dyDescent="0.35">
      <c r="C2587" s="59"/>
      <c r="D2587" s="67"/>
    </row>
    <row r="2588" spans="3:4" x14ac:dyDescent="0.35">
      <c r="C2588" s="59"/>
      <c r="D2588" s="67"/>
    </row>
    <row r="2589" spans="3:4" x14ac:dyDescent="0.35">
      <c r="C2589" s="59"/>
      <c r="D2589" s="67"/>
    </row>
    <row r="2590" spans="3:4" x14ac:dyDescent="0.35">
      <c r="C2590" s="59"/>
      <c r="D2590" s="67"/>
    </row>
    <row r="2591" spans="3:4" x14ac:dyDescent="0.35">
      <c r="C2591" s="59"/>
      <c r="D2591" s="67"/>
    </row>
    <row r="2592" spans="3:4" x14ac:dyDescent="0.35">
      <c r="C2592" s="59"/>
      <c r="D2592" s="67"/>
    </row>
    <row r="2593" spans="3:4" x14ac:dyDescent="0.35">
      <c r="C2593" s="59"/>
      <c r="D2593" s="67"/>
    </row>
    <row r="2594" spans="3:4" x14ac:dyDescent="0.35">
      <c r="C2594" s="59"/>
      <c r="D2594" s="67"/>
    </row>
    <row r="2595" spans="3:4" x14ac:dyDescent="0.35">
      <c r="C2595" s="59"/>
      <c r="D2595" s="67"/>
    </row>
    <row r="2596" spans="3:4" x14ac:dyDescent="0.35">
      <c r="C2596" s="59"/>
      <c r="D2596" s="67"/>
    </row>
    <row r="2597" spans="3:4" x14ac:dyDescent="0.35">
      <c r="C2597" s="59"/>
      <c r="D2597" s="67"/>
    </row>
    <row r="2598" spans="3:4" x14ac:dyDescent="0.35">
      <c r="C2598" s="59"/>
      <c r="D2598" s="67"/>
    </row>
    <row r="2599" spans="3:4" x14ac:dyDescent="0.35">
      <c r="C2599" s="59"/>
      <c r="D2599" s="67"/>
    </row>
    <row r="2600" spans="3:4" x14ac:dyDescent="0.35">
      <c r="C2600" s="59"/>
      <c r="D2600" s="67"/>
    </row>
    <row r="2601" spans="3:4" x14ac:dyDescent="0.35">
      <c r="C2601" s="59"/>
      <c r="D2601" s="67"/>
    </row>
    <row r="2602" spans="3:4" x14ac:dyDescent="0.35">
      <c r="C2602" s="59"/>
      <c r="D2602" s="67"/>
    </row>
    <row r="2603" spans="3:4" x14ac:dyDescent="0.35">
      <c r="C2603" s="59"/>
      <c r="D2603" s="67"/>
    </row>
    <row r="2604" spans="3:4" x14ac:dyDescent="0.35">
      <c r="C2604" s="59"/>
      <c r="D2604" s="67"/>
    </row>
    <row r="2605" spans="3:4" x14ac:dyDescent="0.35">
      <c r="C2605" s="59"/>
      <c r="D2605" s="67"/>
    </row>
    <row r="2606" spans="3:4" x14ac:dyDescent="0.35">
      <c r="C2606" s="59"/>
      <c r="D2606" s="67"/>
    </row>
    <row r="2607" spans="3:4" x14ac:dyDescent="0.35">
      <c r="C2607" s="59"/>
      <c r="D2607" s="67"/>
    </row>
    <row r="2608" spans="3:4" x14ac:dyDescent="0.35">
      <c r="C2608" s="59"/>
      <c r="D2608" s="67"/>
    </row>
    <row r="2609" spans="3:4" x14ac:dyDescent="0.35">
      <c r="C2609" s="59"/>
      <c r="D2609" s="67"/>
    </row>
    <row r="2610" spans="3:4" x14ac:dyDescent="0.35">
      <c r="C2610" s="59"/>
      <c r="D2610" s="67"/>
    </row>
    <row r="2611" spans="3:4" x14ac:dyDescent="0.35">
      <c r="C2611" s="59"/>
      <c r="D2611" s="67"/>
    </row>
    <row r="2612" spans="3:4" x14ac:dyDescent="0.35">
      <c r="C2612" s="59"/>
      <c r="D2612" s="67"/>
    </row>
    <row r="2613" spans="3:4" x14ac:dyDescent="0.35">
      <c r="C2613" s="59"/>
      <c r="D2613" s="67"/>
    </row>
    <row r="2614" spans="3:4" x14ac:dyDescent="0.35">
      <c r="C2614" s="59"/>
      <c r="D2614" s="67"/>
    </row>
    <row r="2615" spans="3:4" x14ac:dyDescent="0.35">
      <c r="C2615" s="59"/>
      <c r="D2615" s="67"/>
    </row>
    <row r="2616" spans="3:4" x14ac:dyDescent="0.35">
      <c r="C2616" s="59"/>
      <c r="D2616" s="67"/>
    </row>
    <row r="2617" spans="3:4" x14ac:dyDescent="0.35">
      <c r="C2617" s="59"/>
      <c r="D2617" s="67"/>
    </row>
    <row r="2618" spans="3:4" x14ac:dyDescent="0.35">
      <c r="C2618" s="59"/>
      <c r="D2618" s="67"/>
    </row>
    <row r="2619" spans="3:4" x14ac:dyDescent="0.35">
      <c r="C2619" s="59"/>
      <c r="D2619" s="67"/>
    </row>
    <row r="2620" spans="3:4" x14ac:dyDescent="0.35">
      <c r="C2620" s="59"/>
      <c r="D2620" s="67"/>
    </row>
    <row r="2621" spans="3:4" x14ac:dyDescent="0.35">
      <c r="C2621" s="59"/>
      <c r="D2621" s="67"/>
    </row>
    <row r="2622" spans="3:4" x14ac:dyDescent="0.35">
      <c r="C2622" s="59"/>
      <c r="D2622" s="67"/>
    </row>
    <row r="2623" spans="3:4" x14ac:dyDescent="0.35">
      <c r="C2623" s="59"/>
      <c r="D2623" s="67"/>
    </row>
    <row r="2624" spans="3:4" x14ac:dyDescent="0.35">
      <c r="C2624" s="59"/>
      <c r="D2624" s="67"/>
    </row>
    <row r="2625" spans="3:4" x14ac:dyDescent="0.35">
      <c r="C2625" s="59"/>
      <c r="D2625" s="67"/>
    </row>
    <row r="2626" spans="3:4" x14ac:dyDescent="0.35">
      <c r="C2626" s="59"/>
      <c r="D2626" s="67"/>
    </row>
    <row r="2627" spans="3:4" x14ac:dyDescent="0.35">
      <c r="C2627" s="59"/>
      <c r="D2627" s="67"/>
    </row>
    <row r="2628" spans="3:4" x14ac:dyDescent="0.35">
      <c r="C2628" s="59"/>
      <c r="D2628" s="67"/>
    </row>
    <row r="2629" spans="3:4" x14ac:dyDescent="0.35">
      <c r="C2629" s="59"/>
      <c r="D2629" s="67"/>
    </row>
    <row r="2630" spans="3:4" x14ac:dyDescent="0.35">
      <c r="C2630" s="59"/>
      <c r="D2630" s="67"/>
    </row>
    <row r="2631" spans="3:4" x14ac:dyDescent="0.35">
      <c r="C2631" s="59"/>
      <c r="D2631" s="67"/>
    </row>
    <row r="2632" spans="3:4" x14ac:dyDescent="0.35">
      <c r="C2632" s="59"/>
      <c r="D2632" s="67"/>
    </row>
    <row r="2633" spans="3:4" x14ac:dyDescent="0.35">
      <c r="C2633" s="59"/>
      <c r="D2633" s="67"/>
    </row>
    <row r="2634" spans="3:4" x14ac:dyDescent="0.35">
      <c r="C2634" s="59"/>
      <c r="D2634" s="67"/>
    </row>
    <row r="2635" spans="3:4" x14ac:dyDescent="0.35">
      <c r="C2635" s="59"/>
      <c r="D2635" s="67"/>
    </row>
    <row r="2636" spans="3:4" x14ac:dyDescent="0.35">
      <c r="C2636" s="59"/>
      <c r="D2636" s="67"/>
    </row>
    <row r="2637" spans="3:4" x14ac:dyDescent="0.35">
      <c r="C2637" s="59"/>
      <c r="D2637" s="67"/>
    </row>
    <row r="2638" spans="3:4" x14ac:dyDescent="0.35">
      <c r="C2638" s="59"/>
      <c r="D2638" s="67"/>
    </row>
    <row r="2639" spans="3:4" x14ac:dyDescent="0.35">
      <c r="C2639" s="59"/>
      <c r="D2639" s="67"/>
    </row>
    <row r="2640" spans="3:4" x14ac:dyDescent="0.35">
      <c r="C2640" s="59"/>
      <c r="D2640" s="67"/>
    </row>
    <row r="2641" spans="3:4" x14ac:dyDescent="0.35">
      <c r="C2641" s="59"/>
      <c r="D2641" s="67"/>
    </row>
    <row r="2642" spans="3:4" x14ac:dyDescent="0.35">
      <c r="C2642" s="59"/>
      <c r="D2642" s="67"/>
    </row>
    <row r="2643" spans="3:4" x14ac:dyDescent="0.35">
      <c r="C2643" s="59"/>
      <c r="D2643" s="67"/>
    </row>
    <row r="2644" spans="3:4" x14ac:dyDescent="0.35">
      <c r="C2644" s="59"/>
      <c r="D2644" s="67"/>
    </row>
    <row r="2645" spans="3:4" x14ac:dyDescent="0.35">
      <c r="C2645" s="59"/>
      <c r="D2645" s="67"/>
    </row>
    <row r="2646" spans="3:4" x14ac:dyDescent="0.35">
      <c r="C2646" s="59"/>
      <c r="D2646" s="67"/>
    </row>
    <row r="2647" spans="3:4" x14ac:dyDescent="0.35">
      <c r="C2647" s="59"/>
      <c r="D2647" s="67"/>
    </row>
    <row r="2648" spans="3:4" x14ac:dyDescent="0.35">
      <c r="C2648" s="59"/>
      <c r="D2648" s="67"/>
    </row>
    <row r="2649" spans="3:4" x14ac:dyDescent="0.35">
      <c r="C2649" s="59"/>
      <c r="D2649" s="67"/>
    </row>
    <row r="2650" spans="3:4" x14ac:dyDescent="0.35">
      <c r="C2650" s="59"/>
      <c r="D2650" s="67"/>
    </row>
    <row r="2651" spans="3:4" x14ac:dyDescent="0.35">
      <c r="C2651" s="59"/>
      <c r="D2651" s="67"/>
    </row>
    <row r="2652" spans="3:4" x14ac:dyDescent="0.35">
      <c r="C2652" s="59"/>
      <c r="D2652" s="67"/>
    </row>
    <row r="2653" spans="3:4" x14ac:dyDescent="0.35">
      <c r="C2653" s="59"/>
      <c r="D2653" s="67"/>
    </row>
    <row r="2654" spans="3:4" x14ac:dyDescent="0.35">
      <c r="C2654" s="59"/>
      <c r="D2654" s="67"/>
    </row>
    <row r="2655" spans="3:4" x14ac:dyDescent="0.35">
      <c r="C2655" s="59"/>
      <c r="D2655" s="67"/>
    </row>
    <row r="2656" spans="3:4" x14ac:dyDescent="0.35">
      <c r="C2656" s="59"/>
      <c r="D2656" s="67"/>
    </row>
    <row r="2657" spans="3:4" x14ac:dyDescent="0.35">
      <c r="C2657" s="59"/>
      <c r="D2657" s="67"/>
    </row>
    <row r="2658" spans="3:4" x14ac:dyDescent="0.35">
      <c r="C2658" s="59"/>
      <c r="D2658" s="67"/>
    </row>
    <row r="2659" spans="3:4" x14ac:dyDescent="0.35">
      <c r="C2659" s="59"/>
      <c r="D2659" s="67"/>
    </row>
    <row r="2660" spans="3:4" x14ac:dyDescent="0.35">
      <c r="C2660" s="59"/>
      <c r="D2660" s="67"/>
    </row>
    <row r="2661" spans="3:4" x14ac:dyDescent="0.35">
      <c r="C2661" s="59"/>
      <c r="D2661" s="67"/>
    </row>
    <row r="2662" spans="3:4" x14ac:dyDescent="0.35">
      <c r="C2662" s="59"/>
      <c r="D2662" s="67"/>
    </row>
    <row r="2663" spans="3:4" x14ac:dyDescent="0.35">
      <c r="C2663" s="59"/>
      <c r="D2663" s="67"/>
    </row>
    <row r="2664" spans="3:4" x14ac:dyDescent="0.35">
      <c r="C2664" s="59"/>
      <c r="D2664" s="67"/>
    </row>
    <row r="2665" spans="3:4" x14ac:dyDescent="0.35">
      <c r="C2665" s="59"/>
      <c r="D2665" s="67"/>
    </row>
    <row r="2666" spans="3:4" x14ac:dyDescent="0.35">
      <c r="C2666" s="59"/>
      <c r="D2666" s="67"/>
    </row>
    <row r="2667" spans="3:4" x14ac:dyDescent="0.35">
      <c r="C2667" s="59"/>
      <c r="D2667" s="67"/>
    </row>
    <row r="2668" spans="3:4" x14ac:dyDescent="0.35">
      <c r="C2668" s="59"/>
      <c r="D2668" s="67"/>
    </row>
    <row r="2669" spans="3:4" x14ac:dyDescent="0.35">
      <c r="C2669" s="59"/>
      <c r="D2669" s="67"/>
    </row>
    <row r="2670" spans="3:4" x14ac:dyDescent="0.35">
      <c r="C2670" s="59"/>
      <c r="D2670" s="67"/>
    </row>
    <row r="2671" spans="3:4" x14ac:dyDescent="0.35">
      <c r="C2671" s="59"/>
      <c r="D2671" s="67"/>
    </row>
    <row r="2672" spans="3:4" x14ac:dyDescent="0.35">
      <c r="C2672" s="59"/>
      <c r="D2672" s="67"/>
    </row>
    <row r="2673" spans="3:4" x14ac:dyDescent="0.35">
      <c r="C2673" s="59"/>
      <c r="D2673" s="67"/>
    </row>
    <row r="2674" spans="3:4" x14ac:dyDescent="0.35">
      <c r="C2674" s="59"/>
      <c r="D2674" s="67"/>
    </row>
    <row r="2675" spans="3:4" x14ac:dyDescent="0.35">
      <c r="C2675" s="59"/>
      <c r="D2675" s="67"/>
    </row>
    <row r="2676" spans="3:4" x14ac:dyDescent="0.35">
      <c r="C2676" s="59"/>
      <c r="D2676" s="67"/>
    </row>
    <row r="2677" spans="3:4" x14ac:dyDescent="0.35">
      <c r="C2677" s="59"/>
      <c r="D2677" s="67"/>
    </row>
    <row r="2678" spans="3:4" x14ac:dyDescent="0.35">
      <c r="C2678" s="59"/>
      <c r="D2678" s="67"/>
    </row>
    <row r="2679" spans="3:4" x14ac:dyDescent="0.35">
      <c r="C2679" s="59"/>
      <c r="D2679" s="67"/>
    </row>
    <row r="2680" spans="3:4" x14ac:dyDescent="0.35">
      <c r="C2680" s="59"/>
      <c r="D2680" s="67"/>
    </row>
    <row r="2681" spans="3:4" x14ac:dyDescent="0.35">
      <c r="C2681" s="59"/>
      <c r="D2681" s="67"/>
    </row>
    <row r="2682" spans="3:4" x14ac:dyDescent="0.35">
      <c r="C2682" s="59"/>
      <c r="D2682" s="67"/>
    </row>
    <row r="2683" spans="3:4" x14ac:dyDescent="0.35">
      <c r="C2683" s="59"/>
      <c r="D2683" s="67"/>
    </row>
    <row r="2684" spans="3:4" x14ac:dyDescent="0.35">
      <c r="C2684" s="59"/>
      <c r="D2684" s="67"/>
    </row>
    <row r="2685" spans="3:4" x14ac:dyDescent="0.35">
      <c r="C2685" s="59"/>
      <c r="D2685" s="67"/>
    </row>
    <row r="2686" spans="3:4" x14ac:dyDescent="0.35">
      <c r="C2686" s="59"/>
      <c r="D2686" s="67"/>
    </row>
    <row r="2687" spans="3:4" x14ac:dyDescent="0.35">
      <c r="C2687" s="59"/>
      <c r="D2687" s="67"/>
    </row>
    <row r="2688" spans="3:4" x14ac:dyDescent="0.35">
      <c r="C2688" s="59"/>
      <c r="D2688" s="67"/>
    </row>
    <row r="2689" spans="3:4" x14ac:dyDescent="0.35">
      <c r="C2689" s="59"/>
      <c r="D2689" s="67"/>
    </row>
    <row r="2690" spans="3:4" x14ac:dyDescent="0.35">
      <c r="C2690" s="59"/>
      <c r="D2690" s="67"/>
    </row>
    <row r="2691" spans="3:4" x14ac:dyDescent="0.35">
      <c r="C2691" s="59"/>
      <c r="D2691" s="67"/>
    </row>
    <row r="2692" spans="3:4" x14ac:dyDescent="0.35">
      <c r="C2692" s="59"/>
      <c r="D2692" s="67"/>
    </row>
    <row r="2693" spans="3:4" x14ac:dyDescent="0.35">
      <c r="C2693" s="59"/>
      <c r="D2693" s="67"/>
    </row>
    <row r="2694" spans="3:4" x14ac:dyDescent="0.35">
      <c r="C2694" s="59"/>
      <c r="D2694" s="67"/>
    </row>
    <row r="2695" spans="3:4" x14ac:dyDescent="0.35">
      <c r="C2695" s="59"/>
      <c r="D2695" s="67"/>
    </row>
    <row r="2696" spans="3:4" x14ac:dyDescent="0.35">
      <c r="C2696" s="59"/>
      <c r="D2696" s="67"/>
    </row>
    <row r="2697" spans="3:4" x14ac:dyDescent="0.35">
      <c r="C2697" s="59"/>
      <c r="D2697" s="67"/>
    </row>
    <row r="2698" spans="3:4" x14ac:dyDescent="0.35">
      <c r="C2698" s="59"/>
      <c r="D2698" s="67"/>
    </row>
    <row r="2699" spans="3:4" x14ac:dyDescent="0.35">
      <c r="C2699" s="59"/>
      <c r="D2699" s="67"/>
    </row>
    <row r="2700" spans="3:4" x14ac:dyDescent="0.35">
      <c r="C2700" s="59"/>
      <c r="D2700" s="67"/>
    </row>
    <row r="2701" spans="3:4" x14ac:dyDescent="0.35">
      <c r="C2701" s="59"/>
      <c r="D2701" s="67"/>
    </row>
    <row r="2702" spans="3:4" x14ac:dyDescent="0.35">
      <c r="C2702" s="59"/>
      <c r="D2702" s="67"/>
    </row>
    <row r="2703" spans="3:4" x14ac:dyDescent="0.35">
      <c r="C2703" s="59"/>
      <c r="D2703" s="67"/>
    </row>
    <row r="2704" spans="3:4" x14ac:dyDescent="0.35">
      <c r="C2704" s="59"/>
      <c r="D2704" s="67"/>
    </row>
    <row r="2705" spans="3:4" x14ac:dyDescent="0.35">
      <c r="C2705" s="59"/>
      <c r="D2705" s="67"/>
    </row>
    <row r="2706" spans="3:4" x14ac:dyDescent="0.35">
      <c r="C2706" s="59"/>
      <c r="D2706" s="67"/>
    </row>
    <row r="2707" spans="3:4" x14ac:dyDescent="0.35">
      <c r="C2707" s="59"/>
      <c r="D2707" s="67"/>
    </row>
    <row r="2708" spans="3:4" x14ac:dyDescent="0.35">
      <c r="C2708" s="59"/>
      <c r="D2708" s="67"/>
    </row>
    <row r="2709" spans="3:4" x14ac:dyDescent="0.35">
      <c r="C2709" s="59"/>
      <c r="D2709" s="67"/>
    </row>
    <row r="2710" spans="3:4" x14ac:dyDescent="0.35">
      <c r="C2710" s="59"/>
      <c r="D2710" s="67"/>
    </row>
    <row r="2711" spans="3:4" x14ac:dyDescent="0.35">
      <c r="C2711" s="59"/>
      <c r="D2711" s="67"/>
    </row>
    <row r="2712" spans="3:4" x14ac:dyDescent="0.35">
      <c r="C2712" s="59"/>
      <c r="D2712" s="67"/>
    </row>
    <row r="2713" spans="3:4" x14ac:dyDescent="0.35">
      <c r="C2713" s="59"/>
      <c r="D2713" s="67"/>
    </row>
    <row r="2714" spans="3:4" x14ac:dyDescent="0.35">
      <c r="C2714" s="59"/>
      <c r="D2714" s="67"/>
    </row>
    <row r="2715" spans="3:4" x14ac:dyDescent="0.35">
      <c r="C2715" s="59"/>
      <c r="D2715" s="67"/>
    </row>
    <row r="2716" spans="3:4" x14ac:dyDescent="0.35">
      <c r="C2716" s="59"/>
      <c r="D2716" s="67"/>
    </row>
    <row r="2717" spans="3:4" x14ac:dyDescent="0.35">
      <c r="C2717" s="59"/>
      <c r="D2717" s="67"/>
    </row>
    <row r="2718" spans="3:4" x14ac:dyDescent="0.35">
      <c r="C2718" s="59"/>
      <c r="D2718" s="67"/>
    </row>
    <row r="2719" spans="3:4" x14ac:dyDescent="0.35">
      <c r="C2719" s="59"/>
      <c r="D2719" s="67"/>
    </row>
    <row r="2720" spans="3:4" x14ac:dyDescent="0.35">
      <c r="C2720" s="59"/>
      <c r="D2720" s="67"/>
    </row>
    <row r="2721" spans="3:4" x14ac:dyDescent="0.35">
      <c r="C2721" s="59"/>
      <c r="D2721" s="67"/>
    </row>
    <row r="2722" spans="3:4" x14ac:dyDescent="0.35">
      <c r="C2722" s="59"/>
      <c r="D2722" s="67"/>
    </row>
    <row r="2723" spans="3:4" x14ac:dyDescent="0.35">
      <c r="C2723" s="59"/>
      <c r="D2723" s="67"/>
    </row>
    <row r="2724" spans="3:4" x14ac:dyDescent="0.35">
      <c r="C2724" s="59"/>
      <c r="D2724" s="67"/>
    </row>
    <row r="2725" spans="3:4" x14ac:dyDescent="0.35">
      <c r="C2725" s="59"/>
      <c r="D2725" s="67"/>
    </row>
    <row r="2726" spans="3:4" x14ac:dyDescent="0.35">
      <c r="C2726" s="59"/>
      <c r="D2726" s="67"/>
    </row>
    <row r="2727" spans="3:4" x14ac:dyDescent="0.35">
      <c r="C2727" s="59"/>
      <c r="D2727" s="67"/>
    </row>
    <row r="2728" spans="3:4" x14ac:dyDescent="0.35">
      <c r="C2728" s="59"/>
      <c r="D2728" s="67"/>
    </row>
    <row r="2729" spans="3:4" x14ac:dyDescent="0.35">
      <c r="C2729" s="59"/>
      <c r="D2729" s="67"/>
    </row>
    <row r="2730" spans="3:4" x14ac:dyDescent="0.35">
      <c r="C2730" s="59"/>
      <c r="D2730" s="67"/>
    </row>
    <row r="2731" spans="3:4" x14ac:dyDescent="0.35">
      <c r="C2731" s="59"/>
      <c r="D2731" s="67"/>
    </row>
    <row r="2732" spans="3:4" x14ac:dyDescent="0.35">
      <c r="C2732" s="59"/>
      <c r="D2732" s="67"/>
    </row>
    <row r="2733" spans="3:4" x14ac:dyDescent="0.35">
      <c r="C2733" s="59"/>
      <c r="D2733" s="67"/>
    </row>
    <row r="2734" spans="3:4" x14ac:dyDescent="0.35">
      <c r="C2734" s="59"/>
      <c r="D2734" s="67"/>
    </row>
    <row r="2735" spans="3:4" x14ac:dyDescent="0.35">
      <c r="C2735" s="59"/>
      <c r="D2735" s="67"/>
    </row>
    <row r="2736" spans="3:4" x14ac:dyDescent="0.35">
      <c r="C2736" s="59"/>
      <c r="D2736" s="67"/>
    </row>
    <row r="2737" spans="3:4" x14ac:dyDescent="0.35">
      <c r="C2737" s="59"/>
      <c r="D2737" s="67"/>
    </row>
    <row r="2738" spans="3:4" x14ac:dyDescent="0.35">
      <c r="C2738" s="59"/>
      <c r="D2738" s="67"/>
    </row>
    <row r="2739" spans="3:4" x14ac:dyDescent="0.35">
      <c r="C2739" s="59"/>
      <c r="D2739" s="67"/>
    </row>
    <row r="2740" spans="3:4" x14ac:dyDescent="0.35">
      <c r="C2740" s="59"/>
      <c r="D2740" s="67"/>
    </row>
    <row r="2741" spans="3:4" x14ac:dyDescent="0.35">
      <c r="C2741" s="59"/>
      <c r="D2741" s="67"/>
    </row>
    <row r="2742" spans="3:4" x14ac:dyDescent="0.35">
      <c r="C2742" s="59"/>
      <c r="D2742" s="67"/>
    </row>
    <row r="2743" spans="3:4" x14ac:dyDescent="0.35">
      <c r="C2743" s="59"/>
      <c r="D2743" s="67"/>
    </row>
    <row r="2744" spans="3:4" x14ac:dyDescent="0.35">
      <c r="C2744" s="59"/>
      <c r="D2744" s="67"/>
    </row>
    <row r="2745" spans="3:4" x14ac:dyDescent="0.35">
      <c r="C2745" s="59"/>
      <c r="D2745" s="67"/>
    </row>
    <row r="2746" spans="3:4" x14ac:dyDescent="0.35">
      <c r="C2746" s="59"/>
      <c r="D2746" s="67"/>
    </row>
    <row r="2747" spans="3:4" x14ac:dyDescent="0.35">
      <c r="C2747" s="59"/>
      <c r="D2747" s="67"/>
    </row>
    <row r="2748" spans="3:4" x14ac:dyDescent="0.35">
      <c r="C2748" s="59"/>
      <c r="D2748" s="67"/>
    </row>
    <row r="2749" spans="3:4" x14ac:dyDescent="0.35">
      <c r="C2749" s="59"/>
      <c r="D2749" s="67"/>
    </row>
    <row r="2750" spans="3:4" x14ac:dyDescent="0.35">
      <c r="C2750" s="59"/>
      <c r="D2750" s="67"/>
    </row>
    <row r="2751" spans="3:4" x14ac:dyDescent="0.35">
      <c r="C2751" s="59"/>
      <c r="D2751" s="67"/>
    </row>
    <row r="2752" spans="3:4" x14ac:dyDescent="0.35">
      <c r="C2752" s="59"/>
      <c r="D2752" s="67"/>
    </row>
    <row r="2753" spans="3:4" x14ac:dyDescent="0.35">
      <c r="C2753" s="59"/>
      <c r="D2753" s="67"/>
    </row>
    <row r="2754" spans="3:4" x14ac:dyDescent="0.35">
      <c r="C2754" s="59"/>
      <c r="D2754" s="67"/>
    </row>
    <row r="2755" spans="3:4" x14ac:dyDescent="0.35">
      <c r="C2755" s="59"/>
      <c r="D2755" s="67"/>
    </row>
    <row r="2756" spans="3:4" x14ac:dyDescent="0.35">
      <c r="C2756" s="59"/>
      <c r="D2756" s="67"/>
    </row>
    <row r="2757" spans="3:4" x14ac:dyDescent="0.35">
      <c r="C2757" s="59"/>
      <c r="D2757" s="67"/>
    </row>
    <row r="2758" spans="3:4" x14ac:dyDescent="0.35">
      <c r="C2758" s="59"/>
      <c r="D2758" s="67"/>
    </row>
    <row r="2759" spans="3:4" x14ac:dyDescent="0.35">
      <c r="C2759" s="59"/>
      <c r="D2759" s="67"/>
    </row>
    <row r="2760" spans="3:4" x14ac:dyDescent="0.35">
      <c r="C2760" s="59"/>
      <c r="D2760" s="67"/>
    </row>
    <row r="2761" spans="3:4" x14ac:dyDescent="0.35">
      <c r="C2761" s="59"/>
      <c r="D2761" s="67"/>
    </row>
    <row r="2762" spans="3:4" x14ac:dyDescent="0.35">
      <c r="C2762" s="59"/>
      <c r="D2762" s="67"/>
    </row>
    <row r="2763" spans="3:4" x14ac:dyDescent="0.35">
      <c r="C2763" s="59"/>
      <c r="D2763" s="67"/>
    </row>
    <row r="2764" spans="3:4" x14ac:dyDescent="0.35">
      <c r="C2764" s="59"/>
      <c r="D2764" s="67"/>
    </row>
    <row r="2765" spans="3:4" x14ac:dyDescent="0.35">
      <c r="C2765" s="59"/>
      <c r="D2765" s="67"/>
    </row>
    <row r="2766" spans="3:4" x14ac:dyDescent="0.35">
      <c r="C2766" s="59"/>
      <c r="D2766" s="67"/>
    </row>
    <row r="2767" spans="3:4" x14ac:dyDescent="0.35">
      <c r="C2767" s="59"/>
      <c r="D2767" s="67"/>
    </row>
    <row r="2768" spans="3:4" x14ac:dyDescent="0.35">
      <c r="C2768" s="59"/>
      <c r="D2768" s="67"/>
    </row>
    <row r="2769" spans="3:4" x14ac:dyDescent="0.35">
      <c r="C2769" s="59"/>
      <c r="D2769" s="67"/>
    </row>
    <row r="2770" spans="3:4" x14ac:dyDescent="0.35">
      <c r="C2770" s="59"/>
      <c r="D2770" s="67"/>
    </row>
    <row r="2771" spans="3:4" x14ac:dyDescent="0.35">
      <c r="C2771" s="59"/>
      <c r="D2771" s="67"/>
    </row>
    <row r="2772" spans="3:4" x14ac:dyDescent="0.35">
      <c r="C2772" s="59"/>
      <c r="D2772" s="67"/>
    </row>
    <row r="2773" spans="3:4" x14ac:dyDescent="0.35">
      <c r="C2773" s="59"/>
      <c r="D2773" s="67"/>
    </row>
    <row r="2774" spans="3:4" x14ac:dyDescent="0.35">
      <c r="C2774" s="59"/>
      <c r="D2774" s="67"/>
    </row>
    <row r="2775" spans="3:4" x14ac:dyDescent="0.35">
      <c r="C2775" s="59"/>
      <c r="D2775" s="67"/>
    </row>
    <row r="2776" spans="3:4" x14ac:dyDescent="0.35">
      <c r="C2776" s="59"/>
      <c r="D2776" s="67"/>
    </row>
    <row r="2777" spans="3:4" x14ac:dyDescent="0.35">
      <c r="C2777" s="59"/>
      <c r="D2777" s="67"/>
    </row>
    <row r="2778" spans="3:4" x14ac:dyDescent="0.35">
      <c r="C2778" s="59"/>
      <c r="D2778" s="67"/>
    </row>
    <row r="2779" spans="3:4" x14ac:dyDescent="0.35">
      <c r="C2779" s="59"/>
      <c r="D2779" s="67"/>
    </row>
    <row r="2780" spans="3:4" x14ac:dyDescent="0.35">
      <c r="C2780" s="59"/>
      <c r="D2780" s="67"/>
    </row>
    <row r="2781" spans="3:4" x14ac:dyDescent="0.35">
      <c r="C2781" s="59"/>
      <c r="D2781" s="67"/>
    </row>
    <row r="2782" spans="3:4" x14ac:dyDescent="0.35">
      <c r="C2782" s="59"/>
      <c r="D2782" s="67"/>
    </row>
    <row r="2783" spans="3:4" x14ac:dyDescent="0.35">
      <c r="C2783" s="59"/>
      <c r="D2783" s="67"/>
    </row>
    <row r="2784" spans="3:4" x14ac:dyDescent="0.35">
      <c r="C2784" s="59"/>
      <c r="D2784" s="67"/>
    </row>
    <row r="2785" spans="3:4" x14ac:dyDescent="0.35">
      <c r="C2785" s="59"/>
      <c r="D2785" s="67"/>
    </row>
    <row r="2786" spans="3:4" x14ac:dyDescent="0.35">
      <c r="C2786" s="59"/>
      <c r="D2786" s="67"/>
    </row>
    <row r="2787" spans="3:4" x14ac:dyDescent="0.35">
      <c r="C2787" s="59"/>
      <c r="D2787" s="67"/>
    </row>
    <row r="2788" spans="3:4" x14ac:dyDescent="0.35">
      <c r="C2788" s="59"/>
      <c r="D2788" s="67"/>
    </row>
    <row r="2789" spans="3:4" x14ac:dyDescent="0.35">
      <c r="C2789" s="59"/>
      <c r="D2789" s="67"/>
    </row>
    <row r="2790" spans="3:4" x14ac:dyDescent="0.35">
      <c r="C2790" s="59"/>
      <c r="D2790" s="67"/>
    </row>
    <row r="2791" spans="3:4" x14ac:dyDescent="0.35">
      <c r="C2791" s="59"/>
      <c r="D2791" s="67"/>
    </row>
    <row r="2792" spans="3:4" x14ac:dyDescent="0.35">
      <c r="C2792" s="59"/>
      <c r="D2792" s="67"/>
    </row>
    <row r="2793" spans="3:4" x14ac:dyDescent="0.35">
      <c r="C2793" s="59"/>
      <c r="D2793" s="67"/>
    </row>
    <row r="2794" spans="3:4" x14ac:dyDescent="0.35">
      <c r="C2794" s="59"/>
      <c r="D2794" s="67"/>
    </row>
    <row r="2795" spans="3:4" x14ac:dyDescent="0.35">
      <c r="C2795" s="59"/>
      <c r="D2795" s="67"/>
    </row>
    <row r="2796" spans="3:4" x14ac:dyDescent="0.35">
      <c r="C2796" s="59"/>
      <c r="D2796" s="67"/>
    </row>
    <row r="2797" spans="3:4" x14ac:dyDescent="0.35">
      <c r="C2797" s="59"/>
      <c r="D2797" s="67"/>
    </row>
    <row r="2798" spans="3:4" x14ac:dyDescent="0.35">
      <c r="C2798" s="59"/>
      <c r="D2798" s="67"/>
    </row>
    <row r="2799" spans="3:4" x14ac:dyDescent="0.35">
      <c r="C2799" s="59"/>
      <c r="D2799" s="67"/>
    </row>
    <row r="2800" spans="3:4" x14ac:dyDescent="0.35">
      <c r="C2800" s="59"/>
      <c r="D2800" s="67"/>
    </row>
    <row r="2801" spans="3:4" x14ac:dyDescent="0.35">
      <c r="C2801" s="59"/>
      <c r="D2801" s="67"/>
    </row>
    <row r="2802" spans="3:4" x14ac:dyDescent="0.35">
      <c r="C2802" s="59"/>
      <c r="D2802" s="67"/>
    </row>
    <row r="2803" spans="3:4" x14ac:dyDescent="0.35">
      <c r="C2803" s="59"/>
      <c r="D2803" s="67"/>
    </row>
    <row r="2804" spans="3:4" x14ac:dyDescent="0.35">
      <c r="C2804" s="59"/>
      <c r="D2804" s="67"/>
    </row>
    <row r="2805" spans="3:4" x14ac:dyDescent="0.35">
      <c r="C2805" s="59"/>
      <c r="D2805" s="67"/>
    </row>
    <row r="2806" spans="3:4" x14ac:dyDescent="0.35">
      <c r="C2806" s="59"/>
      <c r="D2806" s="67"/>
    </row>
    <row r="2807" spans="3:4" x14ac:dyDescent="0.35">
      <c r="C2807" s="59"/>
      <c r="D2807" s="67"/>
    </row>
    <row r="2808" spans="3:4" x14ac:dyDescent="0.35">
      <c r="C2808" s="59"/>
      <c r="D2808" s="67"/>
    </row>
    <row r="2809" spans="3:4" x14ac:dyDescent="0.35">
      <c r="C2809" s="59"/>
      <c r="D2809" s="67"/>
    </row>
    <row r="2810" spans="3:4" x14ac:dyDescent="0.35">
      <c r="C2810" s="59"/>
      <c r="D2810" s="67"/>
    </row>
    <row r="2811" spans="3:4" x14ac:dyDescent="0.35">
      <c r="C2811" s="59"/>
      <c r="D2811" s="67"/>
    </row>
    <row r="2812" spans="3:4" x14ac:dyDescent="0.35">
      <c r="C2812" s="59"/>
      <c r="D2812" s="67"/>
    </row>
    <row r="2813" spans="3:4" x14ac:dyDescent="0.35">
      <c r="C2813" s="59"/>
      <c r="D2813" s="67"/>
    </row>
    <row r="2814" spans="3:4" x14ac:dyDescent="0.35">
      <c r="C2814" s="59"/>
      <c r="D2814" s="67"/>
    </row>
    <row r="2815" spans="3:4" x14ac:dyDescent="0.35">
      <c r="C2815" s="59"/>
      <c r="D2815" s="67"/>
    </row>
    <row r="2816" spans="3:4" x14ac:dyDescent="0.35">
      <c r="C2816" s="59"/>
      <c r="D2816" s="67"/>
    </row>
    <row r="2817" spans="3:4" x14ac:dyDescent="0.35">
      <c r="C2817" s="59"/>
      <c r="D2817" s="67"/>
    </row>
    <row r="2818" spans="3:4" x14ac:dyDescent="0.35">
      <c r="C2818" s="59"/>
      <c r="D2818" s="67"/>
    </row>
    <row r="2819" spans="3:4" x14ac:dyDescent="0.35">
      <c r="C2819" s="59"/>
      <c r="D2819" s="67"/>
    </row>
    <row r="2820" spans="3:4" x14ac:dyDescent="0.35">
      <c r="C2820" s="59"/>
      <c r="D2820" s="67"/>
    </row>
    <row r="2821" spans="3:4" x14ac:dyDescent="0.35">
      <c r="C2821" s="59"/>
      <c r="D2821" s="67"/>
    </row>
    <row r="2822" spans="3:4" x14ac:dyDescent="0.35">
      <c r="C2822" s="59"/>
      <c r="D2822" s="67"/>
    </row>
    <row r="2823" spans="3:4" x14ac:dyDescent="0.35">
      <c r="C2823" s="59"/>
      <c r="D2823" s="67"/>
    </row>
    <row r="2824" spans="3:4" x14ac:dyDescent="0.35">
      <c r="C2824" s="59"/>
      <c r="D2824" s="67"/>
    </row>
    <row r="2825" spans="3:4" x14ac:dyDescent="0.35">
      <c r="C2825" s="59"/>
      <c r="D2825" s="67"/>
    </row>
    <row r="2826" spans="3:4" x14ac:dyDescent="0.35">
      <c r="C2826" s="59"/>
      <c r="D2826" s="67"/>
    </row>
    <row r="2827" spans="3:4" x14ac:dyDescent="0.35">
      <c r="C2827" s="59"/>
      <c r="D2827" s="67"/>
    </row>
    <row r="2828" spans="3:4" x14ac:dyDescent="0.35">
      <c r="C2828" s="59"/>
      <c r="D2828" s="67"/>
    </row>
    <row r="2829" spans="3:4" x14ac:dyDescent="0.35">
      <c r="C2829" s="59"/>
      <c r="D2829" s="67"/>
    </row>
    <row r="2830" spans="3:4" x14ac:dyDescent="0.35">
      <c r="C2830" s="59"/>
      <c r="D2830" s="67"/>
    </row>
    <row r="2831" spans="3:4" x14ac:dyDescent="0.35">
      <c r="C2831" s="59"/>
      <c r="D2831" s="67"/>
    </row>
    <row r="2832" spans="3:4" x14ac:dyDescent="0.35">
      <c r="C2832" s="59"/>
      <c r="D2832" s="67"/>
    </row>
    <row r="2833" spans="3:4" x14ac:dyDescent="0.35">
      <c r="C2833" s="59"/>
      <c r="D2833" s="67"/>
    </row>
    <row r="2834" spans="3:4" x14ac:dyDescent="0.35">
      <c r="C2834" s="59"/>
      <c r="D2834" s="67"/>
    </row>
    <row r="2835" spans="3:4" x14ac:dyDescent="0.35">
      <c r="C2835" s="59"/>
      <c r="D2835" s="67"/>
    </row>
    <row r="2836" spans="3:4" x14ac:dyDescent="0.35">
      <c r="C2836" s="59"/>
      <c r="D2836" s="67"/>
    </row>
    <row r="2837" spans="3:4" x14ac:dyDescent="0.35">
      <c r="C2837" s="59"/>
      <c r="D2837" s="67"/>
    </row>
    <row r="2838" spans="3:4" x14ac:dyDescent="0.35">
      <c r="C2838" s="59"/>
      <c r="D2838" s="67"/>
    </row>
    <row r="2839" spans="3:4" x14ac:dyDescent="0.35">
      <c r="C2839" s="59"/>
      <c r="D2839" s="67"/>
    </row>
    <row r="2840" spans="3:4" x14ac:dyDescent="0.35">
      <c r="C2840" s="59"/>
      <c r="D2840" s="67"/>
    </row>
    <row r="2841" spans="3:4" x14ac:dyDescent="0.35">
      <c r="C2841" s="59"/>
      <c r="D2841" s="67"/>
    </row>
    <row r="2842" spans="3:4" x14ac:dyDescent="0.35">
      <c r="C2842" s="59"/>
      <c r="D2842" s="67"/>
    </row>
    <row r="2843" spans="3:4" x14ac:dyDescent="0.35">
      <c r="C2843" s="59"/>
      <c r="D2843" s="67"/>
    </row>
    <row r="2844" spans="3:4" x14ac:dyDescent="0.35">
      <c r="C2844" s="59"/>
      <c r="D2844" s="67"/>
    </row>
    <row r="2845" spans="3:4" x14ac:dyDescent="0.35">
      <c r="C2845" s="59"/>
      <c r="D2845" s="67"/>
    </row>
    <row r="2846" spans="3:4" x14ac:dyDescent="0.35">
      <c r="C2846" s="59"/>
      <c r="D2846" s="67"/>
    </row>
    <row r="2847" spans="3:4" x14ac:dyDescent="0.35">
      <c r="C2847" s="59"/>
      <c r="D2847" s="67"/>
    </row>
    <row r="2848" spans="3:4" x14ac:dyDescent="0.35">
      <c r="C2848" s="59"/>
      <c r="D2848" s="67"/>
    </row>
    <row r="2849" spans="3:4" x14ac:dyDescent="0.35">
      <c r="C2849" s="59"/>
      <c r="D2849" s="67"/>
    </row>
    <row r="2850" spans="3:4" x14ac:dyDescent="0.35">
      <c r="C2850" s="59"/>
      <c r="D2850" s="67"/>
    </row>
    <row r="2851" spans="3:4" x14ac:dyDescent="0.35">
      <c r="C2851" s="59"/>
      <c r="D2851" s="67"/>
    </row>
    <row r="2852" spans="3:4" x14ac:dyDescent="0.35">
      <c r="C2852" s="59"/>
      <c r="D2852" s="67"/>
    </row>
    <row r="2853" spans="3:4" x14ac:dyDescent="0.35">
      <c r="C2853" s="59"/>
      <c r="D2853" s="67"/>
    </row>
    <row r="2854" spans="3:4" x14ac:dyDescent="0.35">
      <c r="C2854" s="59"/>
      <c r="D2854" s="67"/>
    </row>
    <row r="2855" spans="3:4" x14ac:dyDescent="0.35">
      <c r="C2855" s="59"/>
      <c r="D2855" s="67"/>
    </row>
    <row r="2856" spans="3:4" x14ac:dyDescent="0.35">
      <c r="C2856" s="59"/>
      <c r="D2856" s="67"/>
    </row>
    <row r="2857" spans="3:4" x14ac:dyDescent="0.35">
      <c r="C2857" s="59"/>
      <c r="D2857" s="67"/>
    </row>
    <row r="2858" spans="3:4" x14ac:dyDescent="0.35">
      <c r="C2858" s="59"/>
      <c r="D2858" s="67"/>
    </row>
    <row r="2859" spans="3:4" x14ac:dyDescent="0.35">
      <c r="C2859" s="59"/>
      <c r="D2859" s="67"/>
    </row>
    <row r="2860" spans="3:4" x14ac:dyDescent="0.35">
      <c r="C2860" s="59"/>
      <c r="D2860" s="67"/>
    </row>
    <row r="2861" spans="3:4" x14ac:dyDescent="0.35">
      <c r="C2861" s="59"/>
      <c r="D2861" s="67"/>
    </row>
    <row r="2862" spans="3:4" x14ac:dyDescent="0.35">
      <c r="C2862" s="59"/>
      <c r="D2862" s="67"/>
    </row>
    <row r="2863" spans="3:4" x14ac:dyDescent="0.35">
      <c r="C2863" s="59"/>
      <c r="D2863" s="67"/>
    </row>
    <row r="2864" spans="3:4" x14ac:dyDescent="0.35">
      <c r="C2864" s="59"/>
      <c r="D2864" s="67"/>
    </row>
    <row r="2865" spans="3:4" x14ac:dyDescent="0.35">
      <c r="C2865" s="59"/>
      <c r="D2865" s="67"/>
    </row>
    <row r="2866" spans="3:4" x14ac:dyDescent="0.35">
      <c r="C2866" s="59"/>
      <c r="D2866" s="67"/>
    </row>
    <row r="2867" spans="3:4" x14ac:dyDescent="0.35">
      <c r="C2867" s="59"/>
      <c r="D2867" s="67"/>
    </row>
    <row r="2868" spans="3:4" x14ac:dyDescent="0.35">
      <c r="C2868" s="59"/>
      <c r="D2868" s="67"/>
    </row>
    <row r="2869" spans="3:4" x14ac:dyDescent="0.35">
      <c r="C2869" s="59"/>
      <c r="D2869" s="67"/>
    </row>
    <row r="2870" spans="3:4" x14ac:dyDescent="0.35">
      <c r="C2870" s="59"/>
      <c r="D2870" s="67"/>
    </row>
    <row r="2871" spans="3:4" x14ac:dyDescent="0.35">
      <c r="C2871" s="59"/>
      <c r="D2871" s="67"/>
    </row>
    <row r="2872" spans="3:4" x14ac:dyDescent="0.35">
      <c r="C2872" s="59"/>
      <c r="D2872" s="67"/>
    </row>
    <row r="2873" spans="3:4" x14ac:dyDescent="0.35">
      <c r="C2873" s="59"/>
      <c r="D2873" s="67"/>
    </row>
    <row r="2874" spans="3:4" x14ac:dyDescent="0.35">
      <c r="C2874" s="59"/>
      <c r="D2874" s="67"/>
    </row>
    <row r="2875" spans="3:4" x14ac:dyDescent="0.35">
      <c r="C2875" s="59"/>
      <c r="D2875" s="67"/>
    </row>
    <row r="2876" spans="3:4" x14ac:dyDescent="0.35">
      <c r="C2876" s="59"/>
      <c r="D2876" s="67"/>
    </row>
    <row r="2877" spans="3:4" x14ac:dyDescent="0.35">
      <c r="C2877" s="59"/>
      <c r="D2877" s="67"/>
    </row>
    <row r="2878" spans="3:4" x14ac:dyDescent="0.35">
      <c r="C2878" s="59"/>
      <c r="D2878" s="67"/>
    </row>
    <row r="2879" spans="3:4" x14ac:dyDescent="0.35">
      <c r="C2879" s="59"/>
      <c r="D2879" s="67"/>
    </row>
    <row r="2880" spans="3:4" x14ac:dyDescent="0.35">
      <c r="C2880" s="59"/>
      <c r="D2880" s="67"/>
    </row>
    <row r="2881" spans="3:4" x14ac:dyDescent="0.35">
      <c r="C2881" s="59"/>
      <c r="D2881" s="67"/>
    </row>
    <row r="2882" spans="3:4" x14ac:dyDescent="0.35">
      <c r="C2882" s="59"/>
      <c r="D2882" s="67"/>
    </row>
    <row r="2883" spans="3:4" x14ac:dyDescent="0.35">
      <c r="C2883" s="59"/>
      <c r="D2883" s="67"/>
    </row>
    <row r="2884" spans="3:4" x14ac:dyDescent="0.35">
      <c r="C2884" s="59"/>
      <c r="D2884" s="67"/>
    </row>
    <row r="2885" spans="3:4" x14ac:dyDescent="0.35">
      <c r="C2885" s="59"/>
      <c r="D2885" s="67"/>
    </row>
    <row r="2886" spans="3:4" x14ac:dyDescent="0.35">
      <c r="C2886" s="59"/>
      <c r="D2886" s="67"/>
    </row>
    <row r="2887" spans="3:4" x14ac:dyDescent="0.35">
      <c r="C2887" s="59"/>
      <c r="D2887" s="67"/>
    </row>
    <row r="2888" spans="3:4" x14ac:dyDescent="0.35">
      <c r="C2888" s="59"/>
      <c r="D2888" s="67"/>
    </row>
    <row r="2889" spans="3:4" x14ac:dyDescent="0.35">
      <c r="C2889" s="59"/>
      <c r="D2889" s="67"/>
    </row>
    <row r="2890" spans="3:4" x14ac:dyDescent="0.35">
      <c r="C2890" s="59"/>
      <c r="D2890" s="67"/>
    </row>
    <row r="2891" spans="3:4" x14ac:dyDescent="0.35">
      <c r="C2891" s="59"/>
      <c r="D2891" s="67"/>
    </row>
    <row r="2892" spans="3:4" x14ac:dyDescent="0.35">
      <c r="C2892" s="59"/>
      <c r="D2892" s="67"/>
    </row>
    <row r="2893" spans="3:4" x14ac:dyDescent="0.35">
      <c r="C2893" s="59"/>
      <c r="D2893" s="67"/>
    </row>
    <row r="2894" spans="3:4" x14ac:dyDescent="0.35">
      <c r="C2894" s="59"/>
      <c r="D2894" s="67"/>
    </row>
    <row r="2895" spans="3:4" x14ac:dyDescent="0.35">
      <c r="C2895" s="59"/>
      <c r="D2895" s="67"/>
    </row>
    <row r="2896" spans="3:4" x14ac:dyDescent="0.35">
      <c r="C2896" s="59"/>
      <c r="D2896" s="67"/>
    </row>
    <row r="2897" spans="3:4" x14ac:dyDescent="0.35">
      <c r="C2897" s="59"/>
      <c r="D2897" s="67"/>
    </row>
    <row r="2898" spans="3:4" x14ac:dyDescent="0.35">
      <c r="C2898" s="59"/>
      <c r="D2898" s="67"/>
    </row>
    <row r="2899" spans="3:4" x14ac:dyDescent="0.35">
      <c r="C2899" s="59"/>
      <c r="D2899" s="67"/>
    </row>
    <row r="2900" spans="3:4" x14ac:dyDescent="0.35">
      <c r="C2900" s="59"/>
      <c r="D2900" s="67"/>
    </row>
    <row r="2901" spans="3:4" x14ac:dyDescent="0.35">
      <c r="C2901" s="59"/>
      <c r="D2901" s="67"/>
    </row>
    <row r="2902" spans="3:4" x14ac:dyDescent="0.35">
      <c r="C2902" s="59"/>
      <c r="D2902" s="67"/>
    </row>
    <row r="2903" spans="3:4" x14ac:dyDescent="0.35">
      <c r="C2903" s="59"/>
      <c r="D2903" s="67"/>
    </row>
    <row r="2904" spans="3:4" x14ac:dyDescent="0.35">
      <c r="C2904" s="59"/>
      <c r="D2904" s="67"/>
    </row>
    <row r="2905" spans="3:4" x14ac:dyDescent="0.35">
      <c r="C2905" s="59"/>
      <c r="D2905" s="67"/>
    </row>
    <row r="2906" spans="3:4" x14ac:dyDescent="0.35">
      <c r="C2906" s="59"/>
      <c r="D2906" s="67"/>
    </row>
    <row r="2907" spans="3:4" x14ac:dyDescent="0.35">
      <c r="C2907" s="59"/>
      <c r="D2907" s="67"/>
    </row>
    <row r="2908" spans="3:4" x14ac:dyDescent="0.35">
      <c r="C2908" s="59"/>
      <c r="D2908" s="67"/>
    </row>
    <row r="2909" spans="3:4" x14ac:dyDescent="0.35">
      <c r="C2909" s="59"/>
      <c r="D2909" s="67"/>
    </row>
    <row r="2910" spans="3:4" x14ac:dyDescent="0.35">
      <c r="C2910" s="59"/>
      <c r="D2910" s="67"/>
    </row>
    <row r="2911" spans="3:4" x14ac:dyDescent="0.35">
      <c r="C2911" s="59"/>
      <c r="D2911" s="67"/>
    </row>
    <row r="2912" spans="3:4" x14ac:dyDescent="0.35">
      <c r="C2912" s="59"/>
      <c r="D2912" s="67"/>
    </row>
    <row r="2913" spans="3:4" x14ac:dyDescent="0.35">
      <c r="C2913" s="59"/>
      <c r="D2913" s="67"/>
    </row>
    <row r="2914" spans="3:4" x14ac:dyDescent="0.35">
      <c r="C2914" s="59"/>
      <c r="D2914" s="67"/>
    </row>
    <row r="2915" spans="3:4" x14ac:dyDescent="0.35">
      <c r="C2915" s="59"/>
      <c r="D2915" s="67"/>
    </row>
    <row r="2916" spans="3:4" x14ac:dyDescent="0.35">
      <c r="C2916" s="59"/>
      <c r="D2916" s="67"/>
    </row>
    <row r="2917" spans="3:4" x14ac:dyDescent="0.35">
      <c r="C2917" s="59"/>
      <c r="D2917" s="67"/>
    </row>
    <row r="2918" spans="3:4" x14ac:dyDescent="0.35">
      <c r="C2918" s="59"/>
      <c r="D2918" s="67"/>
    </row>
    <row r="2919" spans="3:4" x14ac:dyDescent="0.35">
      <c r="C2919" s="59"/>
      <c r="D2919" s="67"/>
    </row>
    <row r="2920" spans="3:4" x14ac:dyDescent="0.35">
      <c r="C2920" s="59"/>
      <c r="D2920" s="67"/>
    </row>
    <row r="2921" spans="3:4" x14ac:dyDescent="0.35">
      <c r="C2921" s="59"/>
      <c r="D2921" s="67"/>
    </row>
    <row r="2922" spans="3:4" x14ac:dyDescent="0.35">
      <c r="C2922" s="59"/>
      <c r="D2922" s="67"/>
    </row>
    <row r="2923" spans="3:4" x14ac:dyDescent="0.35">
      <c r="C2923" s="59"/>
      <c r="D2923" s="67"/>
    </row>
    <row r="2924" spans="3:4" x14ac:dyDescent="0.35">
      <c r="C2924" s="59"/>
      <c r="D2924" s="67"/>
    </row>
    <row r="2925" spans="3:4" x14ac:dyDescent="0.35">
      <c r="C2925" s="59"/>
      <c r="D2925" s="67"/>
    </row>
    <row r="2926" spans="3:4" x14ac:dyDescent="0.35">
      <c r="C2926" s="59"/>
      <c r="D2926" s="67"/>
    </row>
    <row r="2927" spans="3:4" x14ac:dyDescent="0.35">
      <c r="C2927" s="59"/>
      <c r="D2927" s="67"/>
    </row>
    <row r="2928" spans="3:4" x14ac:dyDescent="0.35">
      <c r="C2928" s="59"/>
      <c r="D2928" s="67"/>
    </row>
    <row r="2929" spans="3:4" x14ac:dyDescent="0.35">
      <c r="C2929" s="59"/>
      <c r="D2929" s="67"/>
    </row>
    <row r="2930" spans="3:4" x14ac:dyDescent="0.35">
      <c r="C2930" s="59"/>
      <c r="D2930" s="67"/>
    </row>
    <row r="2931" spans="3:4" x14ac:dyDescent="0.35">
      <c r="C2931" s="59"/>
      <c r="D2931" s="67"/>
    </row>
    <row r="2932" spans="3:4" x14ac:dyDescent="0.35">
      <c r="C2932" s="59"/>
      <c r="D2932" s="67"/>
    </row>
    <row r="2933" spans="3:4" x14ac:dyDescent="0.35">
      <c r="C2933" s="59"/>
      <c r="D2933" s="67"/>
    </row>
    <row r="2934" spans="3:4" x14ac:dyDescent="0.35">
      <c r="C2934" s="59"/>
      <c r="D2934" s="67"/>
    </row>
    <row r="2935" spans="3:4" x14ac:dyDescent="0.35">
      <c r="C2935" s="59"/>
      <c r="D2935" s="67"/>
    </row>
    <row r="2936" spans="3:4" x14ac:dyDescent="0.35">
      <c r="C2936" s="59"/>
      <c r="D2936" s="67"/>
    </row>
    <row r="2937" spans="3:4" x14ac:dyDescent="0.35">
      <c r="C2937" s="59"/>
      <c r="D2937" s="67"/>
    </row>
    <row r="2938" spans="3:4" x14ac:dyDescent="0.35">
      <c r="C2938" s="59"/>
      <c r="D2938" s="67"/>
    </row>
    <row r="2939" spans="3:4" x14ac:dyDescent="0.35">
      <c r="C2939" s="59"/>
      <c r="D2939" s="67"/>
    </row>
    <row r="2940" spans="3:4" x14ac:dyDescent="0.35">
      <c r="C2940" s="59"/>
      <c r="D2940" s="67"/>
    </row>
    <row r="2941" spans="3:4" x14ac:dyDescent="0.35">
      <c r="C2941" s="59"/>
      <c r="D2941" s="67"/>
    </row>
    <row r="2942" spans="3:4" x14ac:dyDescent="0.35">
      <c r="C2942" s="59"/>
      <c r="D2942" s="67"/>
    </row>
    <row r="2943" spans="3:4" x14ac:dyDescent="0.35">
      <c r="C2943" s="59"/>
      <c r="D2943" s="67"/>
    </row>
    <row r="2944" spans="3:4" x14ac:dyDescent="0.35">
      <c r="C2944" s="59"/>
      <c r="D2944" s="67"/>
    </row>
    <row r="2945" spans="3:4" x14ac:dyDescent="0.35">
      <c r="C2945" s="59"/>
      <c r="D2945" s="67"/>
    </row>
    <row r="2946" spans="3:4" x14ac:dyDescent="0.35">
      <c r="C2946" s="59"/>
      <c r="D2946" s="67"/>
    </row>
    <row r="2947" spans="3:4" x14ac:dyDescent="0.35">
      <c r="C2947" s="59"/>
      <c r="D2947" s="67"/>
    </row>
    <row r="2948" spans="3:4" x14ac:dyDescent="0.35">
      <c r="C2948" s="59"/>
      <c r="D2948" s="67"/>
    </row>
    <row r="2949" spans="3:4" x14ac:dyDescent="0.35">
      <c r="C2949" s="59"/>
      <c r="D2949" s="67"/>
    </row>
    <row r="2950" spans="3:4" x14ac:dyDescent="0.35">
      <c r="C2950" s="59"/>
      <c r="D2950" s="67"/>
    </row>
    <row r="2951" spans="3:4" x14ac:dyDescent="0.35">
      <c r="C2951" s="59"/>
      <c r="D2951" s="67"/>
    </row>
    <row r="2952" spans="3:4" x14ac:dyDescent="0.35">
      <c r="C2952" s="59"/>
      <c r="D2952" s="67"/>
    </row>
    <row r="2953" spans="3:4" x14ac:dyDescent="0.35">
      <c r="C2953" s="59"/>
      <c r="D2953" s="67"/>
    </row>
    <row r="2954" spans="3:4" x14ac:dyDescent="0.35">
      <c r="C2954" s="59"/>
      <c r="D2954" s="67"/>
    </row>
    <row r="2955" spans="3:4" x14ac:dyDescent="0.35">
      <c r="C2955" s="59"/>
      <c r="D2955" s="67"/>
    </row>
    <row r="2956" spans="3:4" x14ac:dyDescent="0.35">
      <c r="C2956" s="59"/>
      <c r="D2956" s="67"/>
    </row>
    <row r="2957" spans="3:4" x14ac:dyDescent="0.35">
      <c r="C2957" s="59"/>
      <c r="D2957" s="67"/>
    </row>
    <row r="2958" spans="3:4" x14ac:dyDescent="0.35">
      <c r="C2958" s="59"/>
      <c r="D2958" s="67"/>
    </row>
    <row r="2959" spans="3:4" x14ac:dyDescent="0.35">
      <c r="C2959" s="59"/>
      <c r="D2959" s="67"/>
    </row>
    <row r="2960" spans="3:4" x14ac:dyDescent="0.35">
      <c r="C2960" s="59"/>
      <c r="D2960" s="67"/>
    </row>
    <row r="2961" spans="3:4" x14ac:dyDescent="0.35">
      <c r="C2961" s="59"/>
      <c r="D2961" s="67"/>
    </row>
    <row r="2962" spans="3:4" x14ac:dyDescent="0.35">
      <c r="C2962" s="59"/>
      <c r="D2962" s="67"/>
    </row>
    <row r="2963" spans="3:4" x14ac:dyDescent="0.35">
      <c r="C2963" s="59"/>
      <c r="D2963" s="67"/>
    </row>
    <row r="2964" spans="3:4" x14ac:dyDescent="0.35">
      <c r="C2964" s="59"/>
      <c r="D2964" s="67"/>
    </row>
    <row r="2965" spans="3:4" x14ac:dyDescent="0.35">
      <c r="C2965" s="59"/>
      <c r="D2965" s="67"/>
    </row>
    <row r="2966" spans="3:4" x14ac:dyDescent="0.35">
      <c r="C2966" s="59"/>
      <c r="D2966" s="67"/>
    </row>
    <row r="2967" spans="3:4" x14ac:dyDescent="0.35">
      <c r="C2967" s="59"/>
      <c r="D2967" s="67"/>
    </row>
    <row r="2968" spans="3:4" x14ac:dyDescent="0.35">
      <c r="C2968" s="59"/>
      <c r="D2968" s="67"/>
    </row>
    <row r="2969" spans="3:4" x14ac:dyDescent="0.35">
      <c r="C2969" s="59"/>
      <c r="D2969" s="67"/>
    </row>
    <row r="2970" spans="3:4" x14ac:dyDescent="0.35">
      <c r="C2970" s="59"/>
      <c r="D2970" s="67"/>
    </row>
    <row r="2971" spans="3:4" x14ac:dyDescent="0.35">
      <c r="C2971" s="59"/>
      <c r="D2971" s="67"/>
    </row>
    <row r="2972" spans="3:4" x14ac:dyDescent="0.35">
      <c r="C2972" s="59"/>
      <c r="D2972" s="67"/>
    </row>
    <row r="2973" spans="3:4" x14ac:dyDescent="0.35">
      <c r="C2973" s="59"/>
      <c r="D2973" s="67"/>
    </row>
    <row r="2974" spans="3:4" x14ac:dyDescent="0.35">
      <c r="C2974" s="59"/>
      <c r="D2974" s="67"/>
    </row>
    <row r="2975" spans="3:4" x14ac:dyDescent="0.35">
      <c r="C2975" s="59"/>
      <c r="D2975" s="67"/>
    </row>
    <row r="2976" spans="3:4" x14ac:dyDescent="0.35">
      <c r="C2976" s="59"/>
      <c r="D2976" s="67"/>
    </row>
    <row r="2977" spans="3:4" x14ac:dyDescent="0.35">
      <c r="C2977" s="59"/>
      <c r="D2977" s="67"/>
    </row>
    <row r="2978" spans="3:4" x14ac:dyDescent="0.35">
      <c r="C2978" s="59"/>
      <c r="D2978" s="67"/>
    </row>
    <row r="2979" spans="3:4" x14ac:dyDescent="0.35">
      <c r="C2979" s="59"/>
      <c r="D2979" s="67"/>
    </row>
    <row r="2980" spans="3:4" x14ac:dyDescent="0.35">
      <c r="C2980" s="59"/>
      <c r="D2980" s="67"/>
    </row>
    <row r="2981" spans="3:4" x14ac:dyDescent="0.35">
      <c r="C2981" s="59"/>
      <c r="D2981" s="67"/>
    </row>
    <row r="2982" spans="3:4" x14ac:dyDescent="0.35">
      <c r="C2982" s="59"/>
      <c r="D2982" s="67"/>
    </row>
    <row r="2983" spans="3:4" x14ac:dyDescent="0.35">
      <c r="C2983" s="59"/>
      <c r="D2983" s="67"/>
    </row>
    <row r="2984" spans="3:4" x14ac:dyDescent="0.35">
      <c r="C2984" s="59"/>
      <c r="D2984" s="67"/>
    </row>
    <row r="2985" spans="3:4" x14ac:dyDescent="0.35">
      <c r="C2985" s="59"/>
      <c r="D2985" s="67"/>
    </row>
    <row r="2986" spans="3:4" x14ac:dyDescent="0.35">
      <c r="C2986" s="59"/>
      <c r="D2986" s="67"/>
    </row>
    <row r="2987" spans="3:4" x14ac:dyDescent="0.35">
      <c r="C2987" s="59"/>
      <c r="D2987" s="67"/>
    </row>
    <row r="2988" spans="3:4" x14ac:dyDescent="0.35">
      <c r="C2988" s="59"/>
      <c r="D2988" s="67"/>
    </row>
    <row r="2989" spans="3:4" x14ac:dyDescent="0.35">
      <c r="C2989" s="59"/>
      <c r="D2989" s="67"/>
    </row>
    <row r="2990" spans="3:4" x14ac:dyDescent="0.35">
      <c r="C2990" s="59"/>
      <c r="D2990" s="67"/>
    </row>
    <row r="2991" spans="3:4" x14ac:dyDescent="0.35">
      <c r="C2991" s="59"/>
      <c r="D2991" s="67"/>
    </row>
    <row r="2992" spans="3:4" x14ac:dyDescent="0.35">
      <c r="C2992" s="59"/>
      <c r="D2992" s="67"/>
    </row>
    <row r="2993" spans="3:4" x14ac:dyDescent="0.35">
      <c r="C2993" s="59"/>
      <c r="D2993" s="67"/>
    </row>
    <row r="2994" spans="3:4" x14ac:dyDescent="0.35">
      <c r="C2994" s="59"/>
      <c r="D2994" s="67"/>
    </row>
    <row r="2995" spans="3:4" x14ac:dyDescent="0.35">
      <c r="C2995" s="59"/>
      <c r="D2995" s="67"/>
    </row>
    <row r="2996" spans="3:4" x14ac:dyDescent="0.35">
      <c r="C2996" s="59"/>
      <c r="D2996" s="67"/>
    </row>
    <row r="2997" spans="3:4" x14ac:dyDescent="0.35">
      <c r="C2997" s="59"/>
      <c r="D2997" s="67"/>
    </row>
    <row r="2998" spans="3:4" x14ac:dyDescent="0.35">
      <c r="C2998" s="59"/>
      <c r="D2998" s="67"/>
    </row>
    <row r="2999" spans="3:4" x14ac:dyDescent="0.35">
      <c r="C2999" s="59"/>
      <c r="D2999" s="67"/>
    </row>
    <row r="3000" spans="3:4" x14ac:dyDescent="0.35">
      <c r="C3000" s="59"/>
      <c r="D3000" s="67"/>
    </row>
    <row r="3001" spans="3:4" x14ac:dyDescent="0.35">
      <c r="C3001" s="59"/>
      <c r="D3001" s="67"/>
    </row>
    <row r="3002" spans="3:4" x14ac:dyDescent="0.35">
      <c r="C3002" s="59"/>
      <c r="D3002" s="67"/>
    </row>
    <row r="3003" spans="3:4" x14ac:dyDescent="0.35">
      <c r="C3003" s="59"/>
      <c r="D3003" s="67"/>
    </row>
    <row r="3004" spans="3:4" x14ac:dyDescent="0.35">
      <c r="C3004" s="59"/>
      <c r="D3004" s="67"/>
    </row>
    <row r="3005" spans="3:4" x14ac:dyDescent="0.35">
      <c r="C3005" s="59"/>
      <c r="D3005" s="67"/>
    </row>
    <row r="3006" spans="3:4" x14ac:dyDescent="0.35">
      <c r="C3006" s="59"/>
      <c r="D3006" s="67"/>
    </row>
    <row r="3007" spans="3:4" x14ac:dyDescent="0.35">
      <c r="C3007" s="59"/>
      <c r="D3007" s="67"/>
    </row>
    <row r="3008" spans="3:4" x14ac:dyDescent="0.35">
      <c r="C3008" s="59"/>
      <c r="D3008" s="67"/>
    </row>
    <row r="3009" spans="3:4" x14ac:dyDescent="0.35">
      <c r="C3009" s="59"/>
      <c r="D3009" s="67"/>
    </row>
    <row r="3010" spans="3:4" x14ac:dyDescent="0.35">
      <c r="C3010" s="59"/>
      <c r="D3010" s="67"/>
    </row>
    <row r="3011" spans="3:4" x14ac:dyDescent="0.35">
      <c r="C3011" s="59"/>
      <c r="D3011" s="67"/>
    </row>
    <row r="3012" spans="3:4" x14ac:dyDescent="0.35">
      <c r="C3012" s="59"/>
      <c r="D3012" s="67"/>
    </row>
    <row r="3013" spans="3:4" x14ac:dyDescent="0.35">
      <c r="C3013" s="59"/>
      <c r="D3013" s="67"/>
    </row>
    <row r="3014" spans="3:4" x14ac:dyDescent="0.35">
      <c r="C3014" s="59"/>
      <c r="D3014" s="67"/>
    </row>
    <row r="3015" spans="3:4" x14ac:dyDescent="0.35">
      <c r="C3015" s="59"/>
      <c r="D3015" s="67"/>
    </row>
    <row r="3016" spans="3:4" x14ac:dyDescent="0.35">
      <c r="C3016" s="59"/>
      <c r="D3016" s="67"/>
    </row>
    <row r="3017" spans="3:4" x14ac:dyDescent="0.35">
      <c r="C3017" s="59"/>
      <c r="D3017" s="67"/>
    </row>
    <row r="3018" spans="3:4" x14ac:dyDescent="0.35">
      <c r="C3018" s="59"/>
      <c r="D3018" s="67"/>
    </row>
    <row r="3019" spans="3:4" x14ac:dyDescent="0.35">
      <c r="C3019" s="59"/>
      <c r="D3019" s="67"/>
    </row>
    <row r="3020" spans="3:4" x14ac:dyDescent="0.35">
      <c r="C3020" s="59"/>
      <c r="D3020" s="67"/>
    </row>
    <row r="3021" spans="3:4" x14ac:dyDescent="0.35">
      <c r="C3021" s="59"/>
      <c r="D3021" s="67"/>
    </row>
    <row r="3022" spans="3:4" x14ac:dyDescent="0.35">
      <c r="C3022" s="59"/>
      <c r="D3022" s="67"/>
    </row>
    <row r="3023" spans="3:4" x14ac:dyDescent="0.35">
      <c r="C3023" s="59"/>
      <c r="D3023" s="67"/>
    </row>
    <row r="3024" spans="3:4" x14ac:dyDescent="0.35">
      <c r="C3024" s="59"/>
      <c r="D3024" s="67"/>
    </row>
    <row r="3025" spans="3:4" x14ac:dyDescent="0.35">
      <c r="C3025" s="59"/>
      <c r="D3025" s="67"/>
    </row>
    <row r="3026" spans="3:4" x14ac:dyDescent="0.35">
      <c r="C3026" s="59"/>
      <c r="D3026" s="67"/>
    </row>
    <row r="3027" spans="3:4" x14ac:dyDescent="0.35">
      <c r="C3027" s="59"/>
      <c r="D3027" s="67"/>
    </row>
    <row r="3028" spans="3:4" x14ac:dyDescent="0.35">
      <c r="C3028" s="59"/>
      <c r="D3028" s="67"/>
    </row>
    <row r="3029" spans="3:4" x14ac:dyDescent="0.35">
      <c r="C3029" s="59"/>
      <c r="D3029" s="67"/>
    </row>
    <row r="3030" spans="3:4" x14ac:dyDescent="0.35">
      <c r="C3030" s="59"/>
      <c r="D3030" s="67"/>
    </row>
    <row r="3031" spans="3:4" x14ac:dyDescent="0.35">
      <c r="C3031" s="59"/>
      <c r="D3031" s="67"/>
    </row>
    <row r="3032" spans="3:4" x14ac:dyDescent="0.35">
      <c r="C3032" s="59"/>
      <c r="D3032" s="67"/>
    </row>
    <row r="3033" spans="3:4" x14ac:dyDescent="0.35">
      <c r="C3033" s="59"/>
      <c r="D3033" s="67"/>
    </row>
    <row r="3034" spans="3:4" x14ac:dyDescent="0.35">
      <c r="C3034" s="59"/>
      <c r="D3034" s="67"/>
    </row>
    <row r="3035" spans="3:4" x14ac:dyDescent="0.35">
      <c r="C3035" s="59"/>
      <c r="D3035" s="67"/>
    </row>
    <row r="3036" spans="3:4" x14ac:dyDescent="0.35">
      <c r="C3036" s="59"/>
      <c r="D3036" s="67"/>
    </row>
    <row r="3037" spans="3:4" x14ac:dyDescent="0.35">
      <c r="C3037" s="59"/>
      <c r="D3037" s="67"/>
    </row>
    <row r="3038" spans="3:4" x14ac:dyDescent="0.35">
      <c r="C3038" s="59"/>
      <c r="D3038" s="67"/>
    </row>
    <row r="3039" spans="3:4" x14ac:dyDescent="0.35">
      <c r="C3039" s="59"/>
      <c r="D3039" s="67"/>
    </row>
    <row r="3040" spans="3:4" x14ac:dyDescent="0.35">
      <c r="C3040" s="59"/>
      <c r="D3040" s="67"/>
    </row>
    <row r="3041" spans="3:4" x14ac:dyDescent="0.35">
      <c r="C3041" s="59"/>
      <c r="D3041" s="67"/>
    </row>
    <row r="3042" spans="3:4" x14ac:dyDescent="0.35">
      <c r="C3042" s="59"/>
      <c r="D3042" s="67"/>
    </row>
    <row r="3043" spans="3:4" x14ac:dyDescent="0.35">
      <c r="C3043" s="59"/>
      <c r="D3043" s="67"/>
    </row>
    <row r="3044" spans="3:4" x14ac:dyDescent="0.35">
      <c r="C3044" s="59"/>
      <c r="D3044" s="67"/>
    </row>
    <row r="3045" spans="3:4" x14ac:dyDescent="0.35">
      <c r="C3045" s="59"/>
      <c r="D3045" s="67"/>
    </row>
    <row r="3046" spans="3:4" x14ac:dyDescent="0.35">
      <c r="C3046" s="59"/>
      <c r="D3046" s="67"/>
    </row>
    <row r="3047" spans="3:4" x14ac:dyDescent="0.35">
      <c r="C3047" s="59"/>
      <c r="D3047" s="67"/>
    </row>
    <row r="3048" spans="3:4" x14ac:dyDescent="0.35">
      <c r="C3048" s="59"/>
      <c r="D3048" s="67"/>
    </row>
    <row r="3049" spans="3:4" x14ac:dyDescent="0.35">
      <c r="C3049" s="59"/>
      <c r="D3049" s="67"/>
    </row>
    <row r="3050" spans="3:4" x14ac:dyDescent="0.35">
      <c r="C3050" s="59"/>
      <c r="D3050" s="67"/>
    </row>
    <row r="3051" spans="3:4" x14ac:dyDescent="0.35">
      <c r="C3051" s="59"/>
      <c r="D3051" s="67"/>
    </row>
    <row r="3052" spans="3:4" x14ac:dyDescent="0.35">
      <c r="C3052" s="59"/>
      <c r="D3052" s="67"/>
    </row>
    <row r="3053" spans="3:4" x14ac:dyDescent="0.35">
      <c r="C3053" s="59"/>
      <c r="D3053" s="67"/>
    </row>
    <row r="3054" spans="3:4" x14ac:dyDescent="0.35">
      <c r="C3054" s="59"/>
      <c r="D3054" s="67"/>
    </row>
    <row r="3055" spans="3:4" x14ac:dyDescent="0.35">
      <c r="C3055" s="59"/>
      <c r="D3055" s="67"/>
    </row>
    <row r="3056" spans="3:4" x14ac:dyDescent="0.35">
      <c r="C3056" s="59"/>
      <c r="D3056" s="67"/>
    </row>
    <row r="3057" spans="3:4" x14ac:dyDescent="0.35">
      <c r="C3057" s="59"/>
      <c r="D3057" s="67"/>
    </row>
    <row r="3058" spans="3:4" x14ac:dyDescent="0.35">
      <c r="C3058" s="59"/>
      <c r="D3058" s="67"/>
    </row>
    <row r="3059" spans="3:4" x14ac:dyDescent="0.35">
      <c r="C3059" s="59"/>
      <c r="D3059" s="67"/>
    </row>
    <row r="3060" spans="3:4" x14ac:dyDescent="0.35">
      <c r="C3060" s="59"/>
      <c r="D3060" s="67"/>
    </row>
    <row r="3061" spans="3:4" x14ac:dyDescent="0.35">
      <c r="C3061" s="59"/>
      <c r="D3061" s="67"/>
    </row>
    <row r="3062" spans="3:4" x14ac:dyDescent="0.35">
      <c r="C3062" s="59"/>
      <c r="D3062" s="67"/>
    </row>
    <row r="3063" spans="3:4" x14ac:dyDescent="0.35">
      <c r="C3063" s="59"/>
      <c r="D3063" s="67"/>
    </row>
    <row r="3064" spans="3:4" x14ac:dyDescent="0.35">
      <c r="C3064" s="59"/>
      <c r="D3064" s="67"/>
    </row>
    <row r="3065" spans="3:4" x14ac:dyDescent="0.35">
      <c r="C3065" s="59"/>
      <c r="D3065" s="67"/>
    </row>
    <row r="3066" spans="3:4" x14ac:dyDescent="0.35">
      <c r="C3066" s="59"/>
      <c r="D3066" s="67"/>
    </row>
    <row r="3067" spans="3:4" x14ac:dyDescent="0.35">
      <c r="C3067" s="59"/>
      <c r="D3067" s="67"/>
    </row>
    <row r="3068" spans="3:4" x14ac:dyDescent="0.35">
      <c r="C3068" s="59"/>
      <c r="D3068" s="67"/>
    </row>
    <row r="3069" spans="3:4" x14ac:dyDescent="0.35">
      <c r="C3069" s="59"/>
      <c r="D3069" s="67"/>
    </row>
    <row r="3070" spans="3:4" x14ac:dyDescent="0.35">
      <c r="C3070" s="59"/>
      <c r="D3070" s="67"/>
    </row>
    <row r="3071" spans="3:4" x14ac:dyDescent="0.35">
      <c r="C3071" s="59"/>
      <c r="D3071" s="67"/>
    </row>
    <row r="3072" spans="3:4" x14ac:dyDescent="0.35">
      <c r="C3072" s="59"/>
      <c r="D3072" s="67"/>
    </row>
    <row r="3073" spans="3:4" x14ac:dyDescent="0.35">
      <c r="C3073" s="59"/>
      <c r="D3073" s="67"/>
    </row>
    <row r="3074" spans="3:4" x14ac:dyDescent="0.35">
      <c r="C3074" s="59"/>
      <c r="D3074" s="67"/>
    </row>
    <row r="3075" spans="3:4" x14ac:dyDescent="0.35">
      <c r="C3075" s="59"/>
      <c r="D3075" s="67"/>
    </row>
    <row r="3076" spans="3:4" x14ac:dyDescent="0.35">
      <c r="C3076" s="59"/>
      <c r="D3076" s="67"/>
    </row>
    <row r="3077" spans="3:4" x14ac:dyDescent="0.35">
      <c r="C3077" s="59"/>
      <c r="D3077" s="67"/>
    </row>
    <row r="3078" spans="3:4" x14ac:dyDescent="0.35">
      <c r="C3078" s="59"/>
      <c r="D3078" s="67"/>
    </row>
    <row r="3079" spans="3:4" x14ac:dyDescent="0.35">
      <c r="C3079" s="59"/>
      <c r="D3079" s="67"/>
    </row>
    <row r="3080" spans="3:4" x14ac:dyDescent="0.35">
      <c r="C3080" s="59"/>
      <c r="D3080" s="67"/>
    </row>
    <row r="3081" spans="3:4" x14ac:dyDescent="0.35">
      <c r="C3081" s="59"/>
      <c r="D3081" s="67"/>
    </row>
    <row r="3082" spans="3:4" x14ac:dyDescent="0.35">
      <c r="C3082" s="59"/>
      <c r="D3082" s="67"/>
    </row>
    <row r="3083" spans="3:4" x14ac:dyDescent="0.35">
      <c r="C3083" s="59"/>
      <c r="D3083" s="67"/>
    </row>
    <row r="3084" spans="3:4" x14ac:dyDescent="0.35">
      <c r="C3084" s="59"/>
      <c r="D3084" s="67"/>
    </row>
    <row r="3085" spans="3:4" x14ac:dyDescent="0.35">
      <c r="C3085" s="59"/>
      <c r="D3085" s="67"/>
    </row>
    <row r="3086" spans="3:4" x14ac:dyDescent="0.35">
      <c r="C3086" s="59"/>
      <c r="D3086" s="67"/>
    </row>
    <row r="3087" spans="3:4" x14ac:dyDescent="0.35">
      <c r="C3087" s="59"/>
      <c r="D3087" s="67"/>
    </row>
    <row r="3088" spans="3:4" x14ac:dyDescent="0.35">
      <c r="C3088" s="59"/>
      <c r="D3088" s="67"/>
    </row>
    <row r="3089" spans="3:4" x14ac:dyDescent="0.35">
      <c r="C3089" s="59"/>
      <c r="D3089" s="67"/>
    </row>
    <row r="3090" spans="3:4" x14ac:dyDescent="0.35">
      <c r="C3090" s="59"/>
      <c r="D3090" s="67"/>
    </row>
    <row r="3091" spans="3:4" x14ac:dyDescent="0.35">
      <c r="C3091" s="59"/>
      <c r="D3091" s="67"/>
    </row>
    <row r="3092" spans="3:4" x14ac:dyDescent="0.35">
      <c r="C3092" s="59"/>
      <c r="D3092" s="67"/>
    </row>
    <row r="3093" spans="3:4" x14ac:dyDescent="0.35">
      <c r="C3093" s="59"/>
      <c r="D3093" s="67"/>
    </row>
    <row r="3094" spans="3:4" x14ac:dyDescent="0.35">
      <c r="C3094" s="59"/>
      <c r="D3094" s="67"/>
    </row>
    <row r="3095" spans="3:4" x14ac:dyDescent="0.35">
      <c r="C3095" s="59"/>
      <c r="D3095" s="67"/>
    </row>
    <row r="3096" spans="3:4" x14ac:dyDescent="0.35">
      <c r="C3096" s="59"/>
      <c r="D3096" s="67"/>
    </row>
    <row r="3097" spans="3:4" x14ac:dyDescent="0.35">
      <c r="C3097" s="59"/>
      <c r="D3097" s="67"/>
    </row>
    <row r="3098" spans="3:4" x14ac:dyDescent="0.35">
      <c r="C3098" s="59"/>
      <c r="D3098" s="67"/>
    </row>
    <row r="3099" spans="3:4" x14ac:dyDescent="0.35">
      <c r="C3099" s="59"/>
      <c r="D3099" s="67"/>
    </row>
    <row r="3100" spans="3:4" x14ac:dyDescent="0.35">
      <c r="C3100" s="59"/>
      <c r="D3100" s="67"/>
    </row>
    <row r="3101" spans="3:4" x14ac:dyDescent="0.35">
      <c r="C3101" s="59"/>
      <c r="D3101" s="67"/>
    </row>
    <row r="3102" spans="3:4" x14ac:dyDescent="0.35">
      <c r="C3102" s="59"/>
      <c r="D3102" s="67"/>
    </row>
    <row r="3103" spans="3:4" x14ac:dyDescent="0.35">
      <c r="C3103" s="59"/>
      <c r="D3103" s="67"/>
    </row>
    <row r="3104" spans="3:4" x14ac:dyDescent="0.35">
      <c r="C3104" s="59"/>
      <c r="D3104" s="67"/>
    </row>
    <row r="3105" spans="3:4" x14ac:dyDescent="0.35">
      <c r="C3105" s="59"/>
      <c r="D3105" s="67"/>
    </row>
    <row r="3106" spans="3:4" x14ac:dyDescent="0.35">
      <c r="C3106" s="59"/>
      <c r="D3106" s="67"/>
    </row>
    <row r="3107" spans="3:4" x14ac:dyDescent="0.35">
      <c r="C3107" s="59"/>
      <c r="D3107" s="67"/>
    </row>
    <row r="3108" spans="3:4" x14ac:dyDescent="0.35">
      <c r="C3108" s="59"/>
      <c r="D3108" s="67"/>
    </row>
    <row r="3109" spans="3:4" x14ac:dyDescent="0.35">
      <c r="C3109" s="59"/>
      <c r="D3109" s="67"/>
    </row>
    <row r="3110" spans="3:4" x14ac:dyDescent="0.35">
      <c r="C3110" s="59"/>
      <c r="D3110" s="67"/>
    </row>
    <row r="3111" spans="3:4" x14ac:dyDescent="0.35">
      <c r="C3111" s="59"/>
      <c r="D3111" s="67"/>
    </row>
    <row r="3112" spans="3:4" x14ac:dyDescent="0.35">
      <c r="C3112" s="59"/>
      <c r="D3112" s="67"/>
    </row>
    <row r="3113" spans="3:4" x14ac:dyDescent="0.35">
      <c r="C3113" s="59"/>
      <c r="D3113" s="67"/>
    </row>
    <row r="3114" spans="3:4" x14ac:dyDescent="0.35">
      <c r="C3114" s="59"/>
      <c r="D3114" s="67"/>
    </row>
    <row r="3115" spans="3:4" x14ac:dyDescent="0.35">
      <c r="C3115" s="59"/>
      <c r="D3115" s="67"/>
    </row>
    <row r="3116" spans="3:4" x14ac:dyDescent="0.35">
      <c r="C3116" s="59"/>
      <c r="D3116" s="67"/>
    </row>
    <row r="3117" spans="3:4" x14ac:dyDescent="0.35">
      <c r="C3117" s="59"/>
      <c r="D3117" s="67"/>
    </row>
    <row r="3118" spans="3:4" x14ac:dyDescent="0.35">
      <c r="C3118" s="59"/>
      <c r="D3118" s="67"/>
    </row>
    <row r="3119" spans="3:4" x14ac:dyDescent="0.35">
      <c r="C3119" s="59"/>
      <c r="D3119" s="67"/>
    </row>
    <row r="3120" spans="3:4" x14ac:dyDescent="0.35">
      <c r="C3120" s="59"/>
      <c r="D3120" s="67"/>
    </row>
    <row r="3121" spans="3:4" x14ac:dyDescent="0.35">
      <c r="C3121" s="59"/>
      <c r="D3121" s="67"/>
    </row>
    <row r="3122" spans="3:4" x14ac:dyDescent="0.35">
      <c r="C3122" s="59"/>
      <c r="D3122" s="67"/>
    </row>
    <row r="3123" spans="3:4" x14ac:dyDescent="0.35">
      <c r="C3123" s="59"/>
      <c r="D3123" s="67"/>
    </row>
    <row r="3124" spans="3:4" x14ac:dyDescent="0.35">
      <c r="C3124" s="59"/>
      <c r="D3124" s="67"/>
    </row>
    <row r="3125" spans="3:4" x14ac:dyDescent="0.35">
      <c r="C3125" s="59"/>
      <c r="D3125" s="67"/>
    </row>
    <row r="3126" spans="3:4" x14ac:dyDescent="0.35">
      <c r="C3126" s="59"/>
      <c r="D3126" s="67"/>
    </row>
    <row r="3127" spans="3:4" x14ac:dyDescent="0.35">
      <c r="C3127" s="59"/>
      <c r="D3127" s="67"/>
    </row>
    <row r="3128" spans="3:4" x14ac:dyDescent="0.35">
      <c r="C3128" s="59"/>
      <c r="D3128" s="67"/>
    </row>
    <row r="3129" spans="3:4" x14ac:dyDescent="0.35">
      <c r="C3129" s="59"/>
      <c r="D3129" s="67"/>
    </row>
    <row r="3130" spans="3:4" x14ac:dyDescent="0.35">
      <c r="C3130" s="59"/>
      <c r="D3130" s="67"/>
    </row>
    <row r="3131" spans="3:4" x14ac:dyDescent="0.35">
      <c r="C3131" s="59"/>
      <c r="D3131" s="67"/>
    </row>
    <row r="3132" spans="3:4" x14ac:dyDescent="0.35">
      <c r="C3132" s="59"/>
      <c r="D3132" s="67"/>
    </row>
    <row r="3133" spans="3:4" x14ac:dyDescent="0.35">
      <c r="C3133" s="59"/>
      <c r="D3133" s="67"/>
    </row>
    <row r="3134" spans="3:4" x14ac:dyDescent="0.35">
      <c r="C3134" s="59"/>
      <c r="D3134" s="67"/>
    </row>
    <row r="3135" spans="3:4" x14ac:dyDescent="0.35">
      <c r="C3135" s="59"/>
      <c r="D3135" s="67"/>
    </row>
    <row r="3136" spans="3:4" x14ac:dyDescent="0.35">
      <c r="C3136" s="59"/>
      <c r="D3136" s="67"/>
    </row>
    <row r="3137" spans="3:4" x14ac:dyDescent="0.35">
      <c r="C3137" s="59"/>
      <c r="D3137" s="67"/>
    </row>
    <row r="3138" spans="3:4" x14ac:dyDescent="0.35">
      <c r="C3138" s="59"/>
      <c r="D3138" s="67"/>
    </row>
    <row r="3139" spans="3:4" x14ac:dyDescent="0.35">
      <c r="C3139" s="59"/>
      <c r="D3139" s="67"/>
    </row>
    <row r="3140" spans="3:4" x14ac:dyDescent="0.35">
      <c r="C3140" s="59"/>
      <c r="D3140" s="67"/>
    </row>
    <row r="3141" spans="3:4" x14ac:dyDescent="0.35">
      <c r="C3141" s="59"/>
      <c r="D3141" s="67"/>
    </row>
    <row r="3142" spans="3:4" x14ac:dyDescent="0.35">
      <c r="C3142" s="59"/>
      <c r="D3142" s="67"/>
    </row>
    <row r="3143" spans="3:4" x14ac:dyDescent="0.35">
      <c r="C3143" s="59"/>
      <c r="D3143" s="67"/>
    </row>
    <row r="3144" spans="3:4" x14ac:dyDescent="0.35">
      <c r="C3144" s="59"/>
      <c r="D3144" s="67"/>
    </row>
    <row r="3145" spans="3:4" x14ac:dyDescent="0.35">
      <c r="C3145" s="59"/>
      <c r="D3145" s="67"/>
    </row>
    <row r="3146" spans="3:4" x14ac:dyDescent="0.35">
      <c r="C3146" s="59"/>
      <c r="D3146" s="67"/>
    </row>
    <row r="3147" spans="3:4" x14ac:dyDescent="0.35">
      <c r="C3147" s="59"/>
      <c r="D3147" s="67"/>
    </row>
    <row r="3148" spans="3:4" x14ac:dyDescent="0.35">
      <c r="C3148" s="59"/>
      <c r="D3148" s="67"/>
    </row>
    <row r="3149" spans="3:4" x14ac:dyDescent="0.35">
      <c r="C3149" s="59"/>
      <c r="D3149" s="67"/>
    </row>
    <row r="3150" spans="3:4" x14ac:dyDescent="0.35">
      <c r="C3150" s="59"/>
      <c r="D3150" s="67"/>
    </row>
    <row r="3151" spans="3:4" x14ac:dyDescent="0.35">
      <c r="C3151" s="59"/>
      <c r="D3151" s="67"/>
    </row>
    <row r="3152" spans="3:4" x14ac:dyDescent="0.35">
      <c r="C3152" s="59"/>
      <c r="D3152" s="67"/>
    </row>
    <row r="3153" spans="3:4" x14ac:dyDescent="0.35">
      <c r="C3153" s="59"/>
      <c r="D3153" s="67"/>
    </row>
    <row r="3154" spans="3:4" x14ac:dyDescent="0.35">
      <c r="C3154" s="59"/>
      <c r="D3154" s="67"/>
    </row>
    <row r="3155" spans="3:4" x14ac:dyDescent="0.35">
      <c r="C3155" s="59"/>
      <c r="D3155" s="67"/>
    </row>
    <row r="3156" spans="3:4" x14ac:dyDescent="0.35">
      <c r="C3156" s="59"/>
      <c r="D3156" s="67"/>
    </row>
    <row r="3157" spans="3:4" x14ac:dyDescent="0.35">
      <c r="C3157" s="59"/>
      <c r="D3157" s="67"/>
    </row>
    <row r="3158" spans="3:4" x14ac:dyDescent="0.35">
      <c r="C3158" s="59"/>
      <c r="D3158" s="67"/>
    </row>
    <row r="3159" spans="3:4" x14ac:dyDescent="0.35">
      <c r="C3159" s="59"/>
      <c r="D3159" s="67"/>
    </row>
    <row r="3160" spans="3:4" x14ac:dyDescent="0.35">
      <c r="C3160" s="59"/>
      <c r="D3160" s="67"/>
    </row>
    <row r="3161" spans="3:4" x14ac:dyDescent="0.35">
      <c r="C3161" s="59"/>
      <c r="D3161" s="67"/>
    </row>
    <row r="3162" spans="3:4" x14ac:dyDescent="0.35">
      <c r="C3162" s="59"/>
      <c r="D3162" s="67"/>
    </row>
    <row r="3163" spans="3:4" x14ac:dyDescent="0.35">
      <c r="C3163" s="59"/>
      <c r="D3163" s="67"/>
    </row>
    <row r="3164" spans="3:4" x14ac:dyDescent="0.35">
      <c r="C3164" s="59"/>
      <c r="D3164" s="67"/>
    </row>
    <row r="3165" spans="3:4" x14ac:dyDescent="0.35">
      <c r="C3165" s="59"/>
      <c r="D3165" s="67"/>
    </row>
    <row r="3166" spans="3:4" x14ac:dyDescent="0.35">
      <c r="C3166" s="59"/>
      <c r="D3166" s="67"/>
    </row>
    <row r="3167" spans="3:4" x14ac:dyDescent="0.35">
      <c r="C3167" s="59"/>
      <c r="D3167" s="67"/>
    </row>
    <row r="3168" spans="3:4" x14ac:dyDescent="0.35">
      <c r="C3168" s="59"/>
      <c r="D3168" s="67"/>
    </row>
    <row r="3169" spans="3:4" x14ac:dyDescent="0.35">
      <c r="C3169" s="59"/>
      <c r="D3169" s="67"/>
    </row>
    <row r="3170" spans="3:4" x14ac:dyDescent="0.35">
      <c r="C3170" s="59"/>
      <c r="D3170" s="67"/>
    </row>
    <row r="3171" spans="3:4" x14ac:dyDescent="0.35">
      <c r="C3171" s="59"/>
      <c r="D3171" s="67"/>
    </row>
    <row r="3172" spans="3:4" x14ac:dyDescent="0.35">
      <c r="C3172" s="59"/>
      <c r="D3172" s="67"/>
    </row>
    <row r="3173" spans="3:4" x14ac:dyDescent="0.35">
      <c r="C3173" s="59"/>
      <c r="D3173" s="67"/>
    </row>
    <row r="3174" spans="3:4" x14ac:dyDescent="0.35">
      <c r="C3174" s="59"/>
      <c r="D3174" s="67"/>
    </row>
    <row r="3175" spans="3:4" x14ac:dyDescent="0.35">
      <c r="C3175" s="59"/>
      <c r="D3175" s="67"/>
    </row>
    <row r="3176" spans="3:4" x14ac:dyDescent="0.35">
      <c r="C3176" s="59"/>
      <c r="D3176" s="67"/>
    </row>
    <row r="3177" spans="3:4" x14ac:dyDescent="0.35">
      <c r="C3177" s="59"/>
      <c r="D3177" s="67"/>
    </row>
    <row r="3178" spans="3:4" x14ac:dyDescent="0.35">
      <c r="C3178" s="59"/>
      <c r="D3178" s="67"/>
    </row>
    <row r="3179" spans="3:4" x14ac:dyDescent="0.35">
      <c r="C3179" s="59"/>
      <c r="D3179" s="67"/>
    </row>
    <row r="3180" spans="3:4" x14ac:dyDescent="0.35">
      <c r="C3180" s="59"/>
      <c r="D3180" s="67"/>
    </row>
    <row r="3181" spans="3:4" x14ac:dyDescent="0.35">
      <c r="C3181" s="59"/>
      <c r="D3181" s="67"/>
    </row>
    <row r="3182" spans="3:4" x14ac:dyDescent="0.35">
      <c r="C3182" s="59"/>
      <c r="D3182" s="67"/>
    </row>
    <row r="3183" spans="3:4" x14ac:dyDescent="0.35">
      <c r="C3183" s="59"/>
      <c r="D3183" s="67"/>
    </row>
    <row r="3184" spans="3:4" x14ac:dyDescent="0.35">
      <c r="C3184" s="59"/>
      <c r="D3184" s="67"/>
    </row>
    <row r="3185" spans="3:4" x14ac:dyDescent="0.35">
      <c r="C3185" s="59"/>
      <c r="D3185" s="67"/>
    </row>
    <row r="3186" spans="3:4" x14ac:dyDescent="0.35">
      <c r="C3186" s="59"/>
      <c r="D3186" s="67"/>
    </row>
    <row r="3187" spans="3:4" x14ac:dyDescent="0.35">
      <c r="C3187" s="59"/>
      <c r="D3187" s="67"/>
    </row>
    <row r="3188" spans="3:4" x14ac:dyDescent="0.35">
      <c r="C3188" s="59"/>
      <c r="D3188" s="67"/>
    </row>
    <row r="3189" spans="3:4" x14ac:dyDescent="0.35">
      <c r="C3189" s="59"/>
      <c r="D3189" s="67"/>
    </row>
    <row r="3190" spans="3:4" x14ac:dyDescent="0.35">
      <c r="C3190" s="59"/>
      <c r="D3190" s="67"/>
    </row>
    <row r="3191" spans="3:4" x14ac:dyDescent="0.35">
      <c r="C3191" s="59"/>
      <c r="D3191" s="67"/>
    </row>
    <row r="3192" spans="3:4" x14ac:dyDescent="0.35">
      <c r="C3192" s="59"/>
      <c r="D3192" s="67"/>
    </row>
    <row r="3193" spans="3:4" x14ac:dyDescent="0.35">
      <c r="C3193" s="59"/>
      <c r="D3193" s="67"/>
    </row>
    <row r="3194" spans="3:4" x14ac:dyDescent="0.35">
      <c r="C3194" s="59"/>
      <c r="D3194" s="67"/>
    </row>
    <row r="3195" spans="3:4" x14ac:dyDescent="0.35">
      <c r="C3195" s="59"/>
      <c r="D3195" s="67"/>
    </row>
    <row r="3196" spans="3:4" x14ac:dyDescent="0.35">
      <c r="C3196" s="59"/>
      <c r="D3196" s="67"/>
    </row>
    <row r="3197" spans="3:4" x14ac:dyDescent="0.35">
      <c r="C3197" s="59"/>
      <c r="D3197" s="67"/>
    </row>
    <row r="3198" spans="3:4" x14ac:dyDescent="0.35">
      <c r="C3198" s="59"/>
      <c r="D3198" s="67"/>
    </row>
    <row r="3199" spans="3:4" x14ac:dyDescent="0.35">
      <c r="C3199" s="59"/>
      <c r="D3199" s="67"/>
    </row>
    <row r="3200" spans="3:4" x14ac:dyDescent="0.35">
      <c r="C3200" s="59"/>
      <c r="D3200" s="67"/>
    </row>
    <row r="3201" spans="3:4" x14ac:dyDescent="0.35">
      <c r="C3201" s="59"/>
      <c r="D3201" s="67"/>
    </row>
    <row r="3202" spans="3:4" x14ac:dyDescent="0.35">
      <c r="C3202" s="59"/>
      <c r="D3202" s="67"/>
    </row>
    <row r="3203" spans="3:4" x14ac:dyDescent="0.35">
      <c r="C3203" s="59"/>
      <c r="D3203" s="67"/>
    </row>
    <row r="3204" spans="3:4" x14ac:dyDescent="0.35">
      <c r="C3204" s="59"/>
      <c r="D3204" s="67"/>
    </row>
    <row r="3205" spans="3:4" x14ac:dyDescent="0.35">
      <c r="C3205" s="59"/>
      <c r="D3205" s="67"/>
    </row>
    <row r="3206" spans="3:4" x14ac:dyDescent="0.35">
      <c r="C3206" s="59"/>
      <c r="D3206" s="67"/>
    </row>
    <row r="3207" spans="3:4" x14ac:dyDescent="0.35">
      <c r="C3207" s="59"/>
      <c r="D3207" s="67"/>
    </row>
    <row r="3208" spans="3:4" x14ac:dyDescent="0.35">
      <c r="C3208" s="59"/>
      <c r="D3208" s="67"/>
    </row>
    <row r="3209" spans="3:4" x14ac:dyDescent="0.35">
      <c r="C3209" s="59"/>
      <c r="D3209" s="67"/>
    </row>
    <row r="3210" spans="3:4" x14ac:dyDescent="0.35">
      <c r="C3210" s="59"/>
      <c r="D3210" s="67"/>
    </row>
    <row r="3211" spans="3:4" x14ac:dyDescent="0.35">
      <c r="C3211" s="59"/>
      <c r="D3211" s="67"/>
    </row>
    <row r="3212" spans="3:4" x14ac:dyDescent="0.35">
      <c r="C3212" s="59"/>
      <c r="D3212" s="67"/>
    </row>
    <row r="3213" spans="3:4" x14ac:dyDescent="0.35">
      <c r="C3213" s="59"/>
      <c r="D3213" s="67"/>
    </row>
    <row r="3214" spans="3:4" x14ac:dyDescent="0.35">
      <c r="C3214" s="59"/>
      <c r="D3214" s="67"/>
    </row>
    <row r="3215" spans="3:4" x14ac:dyDescent="0.35">
      <c r="C3215" s="59"/>
      <c r="D3215" s="67"/>
    </row>
    <row r="3216" spans="3:4" x14ac:dyDescent="0.35">
      <c r="C3216" s="59"/>
      <c r="D3216" s="67"/>
    </row>
    <row r="3217" spans="3:4" x14ac:dyDescent="0.35">
      <c r="C3217" s="59"/>
      <c r="D3217" s="67"/>
    </row>
    <row r="3218" spans="3:4" x14ac:dyDescent="0.35">
      <c r="C3218" s="59"/>
      <c r="D3218" s="67"/>
    </row>
    <row r="3219" spans="3:4" x14ac:dyDescent="0.35">
      <c r="C3219" s="59"/>
      <c r="D3219" s="67"/>
    </row>
    <row r="3220" spans="3:4" x14ac:dyDescent="0.35">
      <c r="C3220" s="59"/>
      <c r="D3220" s="67"/>
    </row>
    <row r="3221" spans="3:4" x14ac:dyDescent="0.35">
      <c r="C3221" s="59"/>
      <c r="D3221" s="67"/>
    </row>
    <row r="3222" spans="3:4" x14ac:dyDescent="0.35">
      <c r="C3222" s="59"/>
      <c r="D3222" s="67"/>
    </row>
    <row r="3223" spans="3:4" x14ac:dyDescent="0.35">
      <c r="C3223" s="59"/>
      <c r="D3223" s="67"/>
    </row>
    <row r="3224" spans="3:4" x14ac:dyDescent="0.35">
      <c r="C3224" s="59"/>
      <c r="D3224" s="67"/>
    </row>
    <row r="3225" spans="3:4" x14ac:dyDescent="0.35">
      <c r="C3225" s="59"/>
      <c r="D3225" s="67"/>
    </row>
    <row r="3226" spans="3:4" x14ac:dyDescent="0.35">
      <c r="C3226" s="59"/>
      <c r="D3226" s="67"/>
    </row>
    <row r="3227" spans="3:4" x14ac:dyDescent="0.35">
      <c r="C3227" s="59"/>
      <c r="D3227" s="67"/>
    </row>
    <row r="3228" spans="3:4" x14ac:dyDescent="0.35">
      <c r="C3228" s="59"/>
      <c r="D3228" s="67"/>
    </row>
    <row r="3229" spans="3:4" x14ac:dyDescent="0.35">
      <c r="C3229" s="59"/>
      <c r="D3229" s="67"/>
    </row>
    <row r="3230" spans="3:4" x14ac:dyDescent="0.35">
      <c r="C3230" s="59"/>
      <c r="D3230" s="67"/>
    </row>
    <row r="3231" spans="3:4" x14ac:dyDescent="0.35">
      <c r="C3231" s="59"/>
      <c r="D3231" s="67"/>
    </row>
    <row r="3232" spans="3:4" x14ac:dyDescent="0.35">
      <c r="C3232" s="59"/>
      <c r="D3232" s="67"/>
    </row>
    <row r="3233" spans="3:4" x14ac:dyDescent="0.35">
      <c r="C3233" s="59"/>
      <c r="D3233" s="67"/>
    </row>
    <row r="3234" spans="3:4" x14ac:dyDescent="0.35">
      <c r="C3234" s="59"/>
      <c r="D3234" s="67"/>
    </row>
    <row r="3235" spans="3:4" x14ac:dyDescent="0.35">
      <c r="C3235" s="59"/>
      <c r="D3235" s="67"/>
    </row>
    <row r="3236" spans="3:4" x14ac:dyDescent="0.35">
      <c r="C3236" s="59"/>
      <c r="D3236" s="67"/>
    </row>
    <row r="3237" spans="3:4" x14ac:dyDescent="0.35">
      <c r="C3237" s="59"/>
      <c r="D3237" s="67"/>
    </row>
    <row r="3238" spans="3:4" x14ac:dyDescent="0.35">
      <c r="C3238" s="59"/>
      <c r="D3238" s="67"/>
    </row>
    <row r="3239" spans="3:4" x14ac:dyDescent="0.35">
      <c r="C3239" s="59"/>
      <c r="D3239" s="67"/>
    </row>
    <row r="3240" spans="3:4" x14ac:dyDescent="0.35">
      <c r="C3240" s="59"/>
      <c r="D3240" s="67"/>
    </row>
    <row r="3241" spans="3:4" x14ac:dyDescent="0.35">
      <c r="C3241" s="59"/>
      <c r="D3241" s="67"/>
    </row>
    <row r="3242" spans="3:4" x14ac:dyDescent="0.35">
      <c r="C3242" s="59"/>
      <c r="D3242" s="67"/>
    </row>
    <row r="3243" spans="3:4" x14ac:dyDescent="0.35">
      <c r="C3243" s="59"/>
      <c r="D3243" s="67"/>
    </row>
    <row r="3244" spans="3:4" x14ac:dyDescent="0.35">
      <c r="C3244" s="59"/>
      <c r="D3244" s="67"/>
    </row>
    <row r="3245" spans="3:4" x14ac:dyDescent="0.35">
      <c r="C3245" s="59"/>
      <c r="D3245" s="67"/>
    </row>
    <row r="3246" spans="3:4" x14ac:dyDescent="0.35">
      <c r="C3246" s="59"/>
      <c r="D3246" s="67"/>
    </row>
    <row r="3247" spans="3:4" x14ac:dyDescent="0.35">
      <c r="C3247" s="59"/>
      <c r="D3247" s="67"/>
    </row>
    <row r="3248" spans="3:4" x14ac:dyDescent="0.35">
      <c r="C3248" s="59"/>
      <c r="D3248" s="67"/>
    </row>
    <row r="3249" spans="3:4" x14ac:dyDescent="0.35">
      <c r="C3249" s="59"/>
      <c r="D3249" s="67"/>
    </row>
    <row r="3250" spans="3:4" x14ac:dyDescent="0.35">
      <c r="C3250" s="59"/>
      <c r="D3250" s="67"/>
    </row>
    <row r="3251" spans="3:4" x14ac:dyDescent="0.35">
      <c r="C3251" s="59"/>
      <c r="D3251" s="67"/>
    </row>
    <row r="3252" spans="3:4" x14ac:dyDescent="0.35">
      <c r="C3252" s="59"/>
      <c r="D3252" s="67"/>
    </row>
    <row r="3253" spans="3:4" x14ac:dyDescent="0.35">
      <c r="C3253" s="59"/>
      <c r="D3253" s="67"/>
    </row>
    <row r="3254" spans="3:4" x14ac:dyDescent="0.35">
      <c r="C3254" s="59"/>
      <c r="D3254" s="67"/>
    </row>
    <row r="3255" spans="3:4" x14ac:dyDescent="0.35">
      <c r="C3255" s="59"/>
      <c r="D3255" s="67"/>
    </row>
    <row r="3256" spans="3:4" x14ac:dyDescent="0.35">
      <c r="C3256" s="59"/>
      <c r="D3256" s="67"/>
    </row>
    <row r="3257" spans="3:4" x14ac:dyDescent="0.35">
      <c r="C3257" s="59"/>
      <c r="D3257" s="67"/>
    </row>
    <row r="3258" spans="3:4" x14ac:dyDescent="0.35">
      <c r="C3258" s="59"/>
      <c r="D3258" s="67"/>
    </row>
    <row r="3259" spans="3:4" x14ac:dyDescent="0.35">
      <c r="C3259" s="59"/>
      <c r="D3259" s="67"/>
    </row>
    <row r="3260" spans="3:4" x14ac:dyDescent="0.35">
      <c r="C3260" s="59"/>
      <c r="D3260" s="67"/>
    </row>
    <row r="3261" spans="3:4" x14ac:dyDescent="0.35">
      <c r="C3261" s="59"/>
      <c r="D3261" s="67"/>
    </row>
    <row r="3262" spans="3:4" x14ac:dyDescent="0.35">
      <c r="C3262" s="59"/>
      <c r="D3262" s="67"/>
    </row>
    <row r="3263" spans="3:4" x14ac:dyDescent="0.35">
      <c r="C3263" s="59"/>
      <c r="D3263" s="67"/>
    </row>
    <row r="3264" spans="3:4" x14ac:dyDescent="0.35">
      <c r="C3264" s="59"/>
      <c r="D3264" s="67"/>
    </row>
    <row r="3265" spans="3:4" x14ac:dyDescent="0.35">
      <c r="C3265" s="59"/>
      <c r="D3265" s="67"/>
    </row>
    <row r="3266" spans="3:4" x14ac:dyDescent="0.35">
      <c r="C3266" s="59"/>
      <c r="D3266" s="67"/>
    </row>
    <row r="3267" spans="3:4" x14ac:dyDescent="0.35">
      <c r="C3267" s="59"/>
      <c r="D3267" s="67"/>
    </row>
    <row r="3268" spans="3:4" x14ac:dyDescent="0.35">
      <c r="C3268" s="59"/>
      <c r="D3268" s="67"/>
    </row>
    <row r="3269" spans="3:4" x14ac:dyDescent="0.35">
      <c r="C3269" s="59"/>
      <c r="D3269" s="67"/>
    </row>
    <row r="3270" spans="3:4" x14ac:dyDescent="0.35">
      <c r="C3270" s="59"/>
      <c r="D3270" s="67"/>
    </row>
    <row r="3271" spans="3:4" x14ac:dyDescent="0.35">
      <c r="C3271" s="59"/>
      <c r="D3271" s="67"/>
    </row>
    <row r="3272" spans="3:4" x14ac:dyDescent="0.35">
      <c r="C3272" s="59"/>
      <c r="D3272" s="67"/>
    </row>
    <row r="3273" spans="3:4" x14ac:dyDescent="0.35">
      <c r="C3273" s="59"/>
      <c r="D3273" s="67"/>
    </row>
    <row r="3274" spans="3:4" x14ac:dyDescent="0.35">
      <c r="C3274" s="59"/>
      <c r="D3274" s="67"/>
    </row>
    <row r="3275" spans="3:4" x14ac:dyDescent="0.35">
      <c r="C3275" s="59"/>
      <c r="D3275" s="67"/>
    </row>
    <row r="3276" spans="3:4" x14ac:dyDescent="0.35">
      <c r="C3276" s="59"/>
      <c r="D3276" s="67"/>
    </row>
    <row r="3277" spans="3:4" x14ac:dyDescent="0.35">
      <c r="C3277" s="59"/>
      <c r="D3277" s="67"/>
    </row>
    <row r="3278" spans="3:4" x14ac:dyDescent="0.35">
      <c r="C3278" s="59"/>
      <c r="D3278" s="67"/>
    </row>
    <row r="3279" spans="3:4" x14ac:dyDescent="0.35">
      <c r="C3279" s="59"/>
      <c r="D3279" s="67"/>
    </row>
    <row r="3280" spans="3:4" x14ac:dyDescent="0.35">
      <c r="C3280" s="59"/>
      <c r="D3280" s="67"/>
    </row>
    <row r="3281" spans="3:4" x14ac:dyDescent="0.35">
      <c r="C3281" s="59"/>
      <c r="D3281" s="67"/>
    </row>
    <row r="3282" spans="3:4" x14ac:dyDescent="0.35">
      <c r="C3282" s="59"/>
      <c r="D3282" s="67"/>
    </row>
    <row r="3283" spans="3:4" x14ac:dyDescent="0.35">
      <c r="C3283" s="59"/>
      <c r="D3283" s="67"/>
    </row>
    <row r="3284" spans="3:4" x14ac:dyDescent="0.35">
      <c r="C3284" s="59"/>
      <c r="D3284" s="67"/>
    </row>
    <row r="3285" spans="3:4" x14ac:dyDescent="0.35">
      <c r="C3285" s="59"/>
      <c r="D3285" s="67"/>
    </row>
    <row r="3286" spans="3:4" x14ac:dyDescent="0.35">
      <c r="C3286" s="59"/>
      <c r="D3286" s="67"/>
    </row>
    <row r="3287" spans="3:4" x14ac:dyDescent="0.35">
      <c r="C3287" s="59"/>
      <c r="D3287" s="67"/>
    </row>
    <row r="3288" spans="3:4" x14ac:dyDescent="0.35">
      <c r="C3288" s="59"/>
      <c r="D3288" s="67"/>
    </row>
    <row r="3289" spans="3:4" x14ac:dyDescent="0.35">
      <c r="C3289" s="59"/>
      <c r="D3289" s="67"/>
    </row>
    <row r="3290" spans="3:4" x14ac:dyDescent="0.35">
      <c r="C3290" s="59"/>
      <c r="D3290" s="67"/>
    </row>
    <row r="3291" spans="3:4" x14ac:dyDescent="0.35">
      <c r="C3291" s="59"/>
      <c r="D3291" s="67"/>
    </row>
    <row r="3292" spans="3:4" x14ac:dyDescent="0.35">
      <c r="C3292" s="59"/>
      <c r="D3292" s="67"/>
    </row>
    <row r="3293" spans="3:4" x14ac:dyDescent="0.35">
      <c r="C3293" s="59"/>
      <c r="D3293" s="67"/>
    </row>
    <row r="3294" spans="3:4" x14ac:dyDescent="0.35">
      <c r="C3294" s="59"/>
      <c r="D3294" s="67"/>
    </row>
    <row r="3295" spans="3:4" x14ac:dyDescent="0.35">
      <c r="C3295" s="59"/>
      <c r="D3295" s="67"/>
    </row>
    <row r="3296" spans="3:4" x14ac:dyDescent="0.35">
      <c r="C3296" s="59"/>
      <c r="D3296" s="67"/>
    </row>
    <row r="3297" spans="3:4" x14ac:dyDescent="0.35">
      <c r="C3297" s="59"/>
      <c r="D3297" s="67"/>
    </row>
    <row r="3298" spans="3:4" x14ac:dyDescent="0.35">
      <c r="C3298" s="59"/>
      <c r="D3298" s="67"/>
    </row>
    <row r="3299" spans="3:4" x14ac:dyDescent="0.35">
      <c r="C3299" s="59"/>
      <c r="D3299" s="67"/>
    </row>
    <row r="3300" spans="3:4" x14ac:dyDescent="0.35">
      <c r="C3300" s="59"/>
      <c r="D3300" s="67"/>
    </row>
    <row r="3301" spans="3:4" x14ac:dyDescent="0.35">
      <c r="C3301" s="59"/>
      <c r="D3301" s="67"/>
    </row>
    <row r="3302" spans="3:4" x14ac:dyDescent="0.35">
      <c r="C3302" s="59"/>
      <c r="D3302" s="67"/>
    </row>
    <row r="3303" spans="3:4" x14ac:dyDescent="0.35">
      <c r="C3303" s="59"/>
      <c r="D3303" s="67"/>
    </row>
    <row r="3304" spans="3:4" x14ac:dyDescent="0.35">
      <c r="C3304" s="59"/>
      <c r="D3304" s="67"/>
    </row>
    <row r="3305" spans="3:4" x14ac:dyDescent="0.35">
      <c r="C3305" s="59"/>
      <c r="D3305" s="67"/>
    </row>
    <row r="3306" spans="3:4" x14ac:dyDescent="0.35">
      <c r="C3306" s="59"/>
      <c r="D3306" s="67"/>
    </row>
    <row r="3307" spans="3:4" x14ac:dyDescent="0.35">
      <c r="C3307" s="59"/>
      <c r="D3307" s="67"/>
    </row>
    <row r="3308" spans="3:4" x14ac:dyDescent="0.35">
      <c r="C3308" s="59"/>
      <c r="D3308" s="67"/>
    </row>
    <row r="3309" spans="3:4" x14ac:dyDescent="0.35">
      <c r="C3309" s="59"/>
      <c r="D3309" s="67"/>
    </row>
    <row r="3310" spans="3:4" x14ac:dyDescent="0.35">
      <c r="C3310" s="59"/>
      <c r="D3310" s="67"/>
    </row>
    <row r="3311" spans="3:4" x14ac:dyDescent="0.35">
      <c r="C3311" s="59"/>
      <c r="D3311" s="67"/>
    </row>
    <row r="3312" spans="3:4" x14ac:dyDescent="0.35">
      <c r="C3312" s="59"/>
      <c r="D3312" s="67"/>
    </row>
    <row r="3313" spans="3:4" x14ac:dyDescent="0.35">
      <c r="C3313" s="59"/>
      <c r="D3313" s="67"/>
    </row>
    <row r="3314" spans="3:4" x14ac:dyDescent="0.35">
      <c r="C3314" s="59"/>
      <c r="D3314" s="67"/>
    </row>
    <row r="3315" spans="3:4" x14ac:dyDescent="0.35">
      <c r="C3315" s="59"/>
      <c r="D3315" s="67"/>
    </row>
    <row r="3316" spans="3:4" x14ac:dyDescent="0.35">
      <c r="C3316" s="59"/>
      <c r="D3316" s="67"/>
    </row>
    <row r="3317" spans="3:4" x14ac:dyDescent="0.35">
      <c r="C3317" s="59"/>
      <c r="D3317" s="67"/>
    </row>
    <row r="3318" spans="3:4" x14ac:dyDescent="0.35">
      <c r="C3318" s="59"/>
      <c r="D3318" s="67"/>
    </row>
    <row r="3319" spans="3:4" x14ac:dyDescent="0.35">
      <c r="C3319" s="59"/>
      <c r="D3319" s="67"/>
    </row>
    <row r="3320" spans="3:4" x14ac:dyDescent="0.35">
      <c r="C3320" s="59"/>
      <c r="D3320" s="67"/>
    </row>
    <row r="3321" spans="3:4" x14ac:dyDescent="0.35">
      <c r="C3321" s="59"/>
      <c r="D3321" s="67"/>
    </row>
    <row r="3322" spans="3:4" x14ac:dyDescent="0.35">
      <c r="C3322" s="59"/>
      <c r="D3322" s="67"/>
    </row>
    <row r="3323" spans="3:4" x14ac:dyDescent="0.35">
      <c r="C3323" s="59"/>
      <c r="D3323" s="67"/>
    </row>
    <row r="3324" spans="3:4" x14ac:dyDescent="0.35">
      <c r="C3324" s="59"/>
      <c r="D3324" s="67"/>
    </row>
    <row r="3325" spans="3:4" x14ac:dyDescent="0.35">
      <c r="C3325" s="59"/>
      <c r="D3325" s="67"/>
    </row>
    <row r="3326" spans="3:4" x14ac:dyDescent="0.35">
      <c r="C3326" s="59"/>
      <c r="D3326" s="67"/>
    </row>
    <row r="3327" spans="3:4" x14ac:dyDescent="0.35">
      <c r="C3327" s="59"/>
      <c r="D3327" s="67"/>
    </row>
    <row r="3328" spans="3:4" x14ac:dyDescent="0.35">
      <c r="C3328" s="59"/>
      <c r="D3328" s="67"/>
    </row>
    <row r="3329" spans="3:4" x14ac:dyDescent="0.35">
      <c r="C3329" s="59"/>
      <c r="D3329" s="67"/>
    </row>
    <row r="3330" spans="3:4" x14ac:dyDescent="0.35">
      <c r="C3330" s="59"/>
      <c r="D3330" s="67"/>
    </row>
    <row r="3331" spans="3:4" x14ac:dyDescent="0.35">
      <c r="C3331" s="59"/>
      <c r="D3331" s="67"/>
    </row>
    <row r="3332" spans="3:4" x14ac:dyDescent="0.35">
      <c r="C3332" s="59"/>
      <c r="D3332" s="67"/>
    </row>
    <row r="3333" spans="3:4" x14ac:dyDescent="0.35">
      <c r="C3333" s="59"/>
      <c r="D3333" s="67"/>
    </row>
    <row r="3334" spans="3:4" x14ac:dyDescent="0.35">
      <c r="C3334" s="59"/>
      <c r="D3334" s="67"/>
    </row>
    <row r="3335" spans="3:4" x14ac:dyDescent="0.35">
      <c r="C3335" s="59"/>
      <c r="D3335" s="67"/>
    </row>
    <row r="3336" spans="3:4" x14ac:dyDescent="0.35">
      <c r="C3336" s="59"/>
      <c r="D3336" s="67"/>
    </row>
    <row r="3337" spans="3:4" x14ac:dyDescent="0.35">
      <c r="C3337" s="59"/>
      <c r="D3337" s="67"/>
    </row>
    <row r="3338" spans="3:4" x14ac:dyDescent="0.35">
      <c r="C3338" s="59"/>
      <c r="D3338" s="67"/>
    </row>
    <row r="3339" spans="3:4" x14ac:dyDescent="0.35">
      <c r="C3339" s="59"/>
      <c r="D3339" s="67"/>
    </row>
    <row r="3340" spans="3:4" x14ac:dyDescent="0.35">
      <c r="C3340" s="59"/>
      <c r="D3340" s="67"/>
    </row>
    <row r="3341" spans="3:4" x14ac:dyDescent="0.35">
      <c r="C3341" s="59"/>
      <c r="D3341" s="67"/>
    </row>
    <row r="3342" spans="3:4" x14ac:dyDescent="0.35">
      <c r="C3342" s="59"/>
      <c r="D3342" s="67"/>
    </row>
    <row r="3343" spans="3:4" x14ac:dyDescent="0.35">
      <c r="C3343" s="59"/>
      <c r="D3343" s="67"/>
    </row>
    <row r="3344" spans="3:4" x14ac:dyDescent="0.35">
      <c r="C3344" s="59"/>
      <c r="D3344" s="67"/>
    </row>
    <row r="3345" spans="3:4" x14ac:dyDescent="0.35">
      <c r="C3345" s="59"/>
      <c r="D3345" s="67"/>
    </row>
    <row r="3346" spans="3:4" x14ac:dyDescent="0.35">
      <c r="C3346" s="59"/>
      <c r="D3346" s="67"/>
    </row>
    <row r="3347" spans="3:4" x14ac:dyDescent="0.35">
      <c r="C3347" s="59"/>
      <c r="D3347" s="67"/>
    </row>
    <row r="3348" spans="3:4" x14ac:dyDescent="0.35">
      <c r="C3348" s="59"/>
      <c r="D3348" s="67"/>
    </row>
    <row r="3349" spans="3:4" x14ac:dyDescent="0.35">
      <c r="C3349" s="59"/>
      <c r="D3349" s="67"/>
    </row>
    <row r="3350" spans="3:4" x14ac:dyDescent="0.35">
      <c r="C3350" s="59"/>
      <c r="D3350" s="67"/>
    </row>
    <row r="3351" spans="3:4" x14ac:dyDescent="0.35">
      <c r="C3351" s="59"/>
      <c r="D3351" s="67"/>
    </row>
    <row r="3352" spans="3:4" x14ac:dyDescent="0.35">
      <c r="C3352" s="59"/>
      <c r="D3352" s="67"/>
    </row>
    <row r="3353" spans="3:4" x14ac:dyDescent="0.35">
      <c r="C3353" s="59"/>
      <c r="D3353" s="67"/>
    </row>
    <row r="3354" spans="3:4" x14ac:dyDescent="0.35">
      <c r="C3354" s="59"/>
      <c r="D3354" s="67"/>
    </row>
    <row r="3355" spans="3:4" x14ac:dyDescent="0.35">
      <c r="C3355" s="59"/>
      <c r="D3355" s="67"/>
    </row>
    <row r="3356" spans="3:4" x14ac:dyDescent="0.35">
      <c r="C3356" s="59"/>
      <c r="D3356" s="67"/>
    </row>
    <row r="3357" spans="3:4" x14ac:dyDescent="0.35">
      <c r="C3357" s="59"/>
      <c r="D3357" s="67"/>
    </row>
    <row r="3358" spans="3:4" x14ac:dyDescent="0.35">
      <c r="C3358" s="59"/>
      <c r="D3358" s="67"/>
    </row>
    <row r="3359" spans="3:4" x14ac:dyDescent="0.35">
      <c r="C3359" s="59"/>
      <c r="D3359" s="67"/>
    </row>
    <row r="3360" spans="3:4" x14ac:dyDescent="0.35">
      <c r="C3360" s="59"/>
      <c r="D3360" s="67"/>
    </row>
    <row r="3361" spans="3:4" x14ac:dyDescent="0.35">
      <c r="C3361" s="59"/>
      <c r="D3361" s="67"/>
    </row>
    <row r="3362" spans="3:4" x14ac:dyDescent="0.35">
      <c r="C3362" s="59"/>
      <c r="D3362" s="67"/>
    </row>
    <row r="3363" spans="3:4" x14ac:dyDescent="0.35">
      <c r="C3363" s="59"/>
      <c r="D3363" s="67"/>
    </row>
    <row r="3364" spans="3:4" x14ac:dyDescent="0.35">
      <c r="C3364" s="59"/>
      <c r="D3364" s="67"/>
    </row>
    <row r="3365" spans="3:4" x14ac:dyDescent="0.35">
      <c r="C3365" s="59"/>
      <c r="D3365" s="67"/>
    </row>
    <row r="3366" spans="3:4" x14ac:dyDescent="0.35">
      <c r="C3366" s="59"/>
      <c r="D3366" s="67"/>
    </row>
    <row r="3367" spans="3:4" x14ac:dyDescent="0.35">
      <c r="C3367" s="59"/>
      <c r="D3367" s="67"/>
    </row>
    <row r="3368" spans="3:4" x14ac:dyDescent="0.35">
      <c r="C3368" s="59"/>
      <c r="D3368" s="67"/>
    </row>
    <row r="3369" spans="3:4" x14ac:dyDescent="0.35">
      <c r="C3369" s="59"/>
      <c r="D3369" s="67"/>
    </row>
    <row r="3370" spans="3:4" x14ac:dyDescent="0.35">
      <c r="C3370" s="59"/>
      <c r="D3370" s="67"/>
    </row>
    <row r="3371" spans="3:4" x14ac:dyDescent="0.35">
      <c r="C3371" s="59"/>
      <c r="D3371" s="67"/>
    </row>
    <row r="3372" spans="3:4" x14ac:dyDescent="0.35">
      <c r="C3372" s="59"/>
      <c r="D3372" s="67"/>
    </row>
    <row r="3373" spans="3:4" x14ac:dyDescent="0.35">
      <c r="C3373" s="59"/>
      <c r="D3373" s="67"/>
    </row>
    <row r="3374" spans="3:4" x14ac:dyDescent="0.35">
      <c r="C3374" s="59"/>
      <c r="D3374" s="67"/>
    </row>
    <row r="3375" spans="3:4" x14ac:dyDescent="0.35">
      <c r="C3375" s="59"/>
      <c r="D3375" s="67"/>
    </row>
    <row r="3376" spans="3:4" x14ac:dyDescent="0.35">
      <c r="C3376" s="59"/>
      <c r="D3376" s="67"/>
    </row>
    <row r="3377" spans="3:4" x14ac:dyDescent="0.35">
      <c r="C3377" s="59"/>
      <c r="D3377" s="67"/>
    </row>
    <row r="3378" spans="3:4" x14ac:dyDescent="0.35">
      <c r="C3378" s="59"/>
      <c r="D3378" s="67"/>
    </row>
    <row r="3379" spans="3:4" x14ac:dyDescent="0.35">
      <c r="C3379" s="59"/>
      <c r="D3379" s="67"/>
    </row>
    <row r="3380" spans="3:4" x14ac:dyDescent="0.35">
      <c r="C3380" s="59"/>
      <c r="D3380" s="67"/>
    </row>
    <row r="3381" spans="3:4" x14ac:dyDescent="0.35">
      <c r="C3381" s="59"/>
      <c r="D3381" s="67"/>
    </row>
    <row r="3382" spans="3:4" x14ac:dyDescent="0.35">
      <c r="C3382" s="59"/>
      <c r="D3382" s="67"/>
    </row>
    <row r="3383" spans="3:4" x14ac:dyDescent="0.35">
      <c r="C3383" s="59"/>
      <c r="D3383" s="67"/>
    </row>
    <row r="3384" spans="3:4" x14ac:dyDescent="0.35">
      <c r="C3384" s="59"/>
      <c r="D3384" s="67"/>
    </row>
    <row r="3385" spans="3:4" x14ac:dyDescent="0.35">
      <c r="C3385" s="59"/>
      <c r="D3385" s="67"/>
    </row>
    <row r="3386" spans="3:4" x14ac:dyDescent="0.35">
      <c r="C3386" s="59"/>
      <c r="D3386" s="67"/>
    </row>
    <row r="3387" spans="3:4" x14ac:dyDescent="0.35">
      <c r="C3387" s="59"/>
      <c r="D3387" s="67"/>
    </row>
    <row r="3388" spans="3:4" x14ac:dyDescent="0.35">
      <c r="C3388" s="59"/>
      <c r="D3388" s="67"/>
    </row>
    <row r="3389" spans="3:4" x14ac:dyDescent="0.35">
      <c r="C3389" s="59"/>
      <c r="D3389" s="67"/>
    </row>
    <row r="3390" spans="3:4" x14ac:dyDescent="0.35">
      <c r="C3390" s="59"/>
      <c r="D3390" s="67"/>
    </row>
    <row r="3391" spans="3:4" x14ac:dyDescent="0.35">
      <c r="C3391" s="59"/>
      <c r="D3391" s="67"/>
    </row>
    <row r="3392" spans="3:4" x14ac:dyDescent="0.35">
      <c r="C3392" s="59"/>
      <c r="D3392" s="67"/>
    </row>
    <row r="3393" spans="3:4" x14ac:dyDescent="0.35">
      <c r="C3393" s="59"/>
      <c r="D3393" s="67"/>
    </row>
    <row r="3394" spans="3:4" x14ac:dyDescent="0.35">
      <c r="C3394" s="59"/>
      <c r="D3394" s="67"/>
    </row>
    <row r="3395" spans="3:4" x14ac:dyDescent="0.35">
      <c r="C3395" s="59"/>
      <c r="D3395" s="67"/>
    </row>
    <row r="3396" spans="3:4" x14ac:dyDescent="0.35">
      <c r="C3396" s="59"/>
      <c r="D3396" s="67"/>
    </row>
    <row r="3397" spans="3:4" x14ac:dyDescent="0.35">
      <c r="C3397" s="59"/>
      <c r="D3397" s="67"/>
    </row>
    <row r="3398" spans="3:4" x14ac:dyDescent="0.35">
      <c r="C3398" s="59"/>
      <c r="D3398" s="67"/>
    </row>
    <row r="3399" spans="3:4" x14ac:dyDescent="0.35">
      <c r="C3399" s="59"/>
      <c r="D3399" s="67"/>
    </row>
    <row r="3400" spans="3:4" x14ac:dyDescent="0.35">
      <c r="C3400" s="59"/>
      <c r="D3400" s="67"/>
    </row>
    <row r="3401" spans="3:4" x14ac:dyDescent="0.35">
      <c r="C3401" s="59"/>
      <c r="D3401" s="67"/>
    </row>
    <row r="3402" spans="3:4" x14ac:dyDescent="0.35">
      <c r="C3402" s="59"/>
      <c r="D3402" s="67"/>
    </row>
    <row r="3403" spans="3:4" x14ac:dyDescent="0.35">
      <c r="C3403" s="59"/>
      <c r="D3403" s="67"/>
    </row>
    <row r="3404" spans="3:4" x14ac:dyDescent="0.35">
      <c r="C3404" s="59"/>
      <c r="D3404" s="67"/>
    </row>
    <row r="3405" spans="3:4" x14ac:dyDescent="0.35">
      <c r="C3405" s="59"/>
      <c r="D3405" s="67"/>
    </row>
    <row r="3406" spans="3:4" x14ac:dyDescent="0.35">
      <c r="C3406" s="59"/>
      <c r="D3406" s="67"/>
    </row>
    <row r="3407" spans="3:4" x14ac:dyDescent="0.35">
      <c r="C3407" s="59"/>
      <c r="D3407" s="67"/>
    </row>
    <row r="3408" spans="3:4" x14ac:dyDescent="0.35">
      <c r="C3408" s="59"/>
      <c r="D3408" s="67"/>
    </row>
    <row r="3409" spans="3:4" x14ac:dyDescent="0.35">
      <c r="C3409" s="59"/>
      <c r="D3409" s="67"/>
    </row>
    <row r="3410" spans="3:4" x14ac:dyDescent="0.35">
      <c r="C3410" s="59"/>
      <c r="D3410" s="67"/>
    </row>
    <row r="3411" spans="3:4" x14ac:dyDescent="0.35">
      <c r="C3411" s="59"/>
      <c r="D3411" s="67"/>
    </row>
    <row r="3412" spans="3:4" x14ac:dyDescent="0.35">
      <c r="C3412" s="59"/>
      <c r="D3412" s="67"/>
    </row>
    <row r="3413" spans="3:4" x14ac:dyDescent="0.35">
      <c r="C3413" s="59"/>
      <c r="D3413" s="67"/>
    </row>
    <row r="3414" spans="3:4" x14ac:dyDescent="0.35">
      <c r="C3414" s="59"/>
      <c r="D3414" s="67"/>
    </row>
    <row r="3415" spans="3:4" x14ac:dyDescent="0.35">
      <c r="C3415" s="59"/>
      <c r="D3415" s="67"/>
    </row>
    <row r="3416" spans="3:4" x14ac:dyDescent="0.35">
      <c r="C3416" s="59"/>
      <c r="D3416" s="67"/>
    </row>
    <row r="3417" spans="3:4" x14ac:dyDescent="0.35">
      <c r="C3417" s="59"/>
      <c r="D3417" s="67"/>
    </row>
    <row r="3418" spans="3:4" x14ac:dyDescent="0.35">
      <c r="C3418" s="59"/>
      <c r="D3418" s="67"/>
    </row>
    <row r="3419" spans="3:4" x14ac:dyDescent="0.35">
      <c r="C3419" s="59"/>
      <c r="D3419" s="67"/>
    </row>
    <row r="3420" spans="3:4" x14ac:dyDescent="0.35">
      <c r="C3420" s="59"/>
      <c r="D3420" s="67"/>
    </row>
    <row r="3421" spans="3:4" x14ac:dyDescent="0.35">
      <c r="C3421" s="59"/>
      <c r="D3421" s="67"/>
    </row>
    <row r="3422" spans="3:4" x14ac:dyDescent="0.35">
      <c r="C3422" s="59"/>
      <c r="D3422" s="67"/>
    </row>
    <row r="3423" spans="3:4" x14ac:dyDescent="0.35">
      <c r="C3423" s="59"/>
      <c r="D3423" s="67"/>
    </row>
    <row r="3424" spans="3:4" x14ac:dyDescent="0.35">
      <c r="C3424" s="59"/>
      <c r="D3424" s="67"/>
    </row>
    <row r="3425" spans="3:4" x14ac:dyDescent="0.35">
      <c r="C3425" s="59"/>
      <c r="D3425" s="67"/>
    </row>
    <row r="3426" spans="3:4" x14ac:dyDescent="0.35">
      <c r="C3426" s="59"/>
      <c r="D3426" s="67"/>
    </row>
    <row r="3427" spans="3:4" x14ac:dyDescent="0.35">
      <c r="C3427" s="59"/>
      <c r="D3427" s="67"/>
    </row>
    <row r="3428" spans="3:4" x14ac:dyDescent="0.35">
      <c r="C3428" s="59"/>
      <c r="D3428" s="67"/>
    </row>
    <row r="3429" spans="3:4" x14ac:dyDescent="0.35">
      <c r="C3429" s="59"/>
      <c r="D3429" s="67"/>
    </row>
    <row r="3430" spans="3:4" x14ac:dyDescent="0.35">
      <c r="C3430" s="59"/>
      <c r="D3430" s="67"/>
    </row>
    <row r="3431" spans="3:4" x14ac:dyDescent="0.35">
      <c r="C3431" s="59"/>
      <c r="D3431" s="67"/>
    </row>
    <row r="3432" spans="3:4" x14ac:dyDescent="0.35">
      <c r="C3432" s="59"/>
      <c r="D3432" s="67"/>
    </row>
    <row r="3433" spans="3:4" x14ac:dyDescent="0.35">
      <c r="C3433" s="59"/>
      <c r="D3433" s="67"/>
    </row>
    <row r="3434" spans="3:4" x14ac:dyDescent="0.35">
      <c r="C3434" s="59"/>
      <c r="D3434" s="67"/>
    </row>
    <row r="3435" spans="3:4" x14ac:dyDescent="0.35">
      <c r="C3435" s="59"/>
      <c r="D3435" s="67"/>
    </row>
    <row r="3436" spans="3:4" x14ac:dyDescent="0.35">
      <c r="C3436" s="59"/>
      <c r="D3436" s="67"/>
    </row>
    <row r="3437" spans="3:4" x14ac:dyDescent="0.35">
      <c r="C3437" s="59"/>
      <c r="D3437" s="67"/>
    </row>
    <row r="3438" spans="3:4" x14ac:dyDescent="0.35">
      <c r="C3438" s="59"/>
      <c r="D3438" s="67"/>
    </row>
    <row r="3439" spans="3:4" x14ac:dyDescent="0.35">
      <c r="C3439" s="59"/>
      <c r="D3439" s="67"/>
    </row>
    <row r="3440" spans="3:4" x14ac:dyDescent="0.35">
      <c r="C3440" s="59"/>
      <c r="D3440" s="67"/>
    </row>
    <row r="3441" spans="3:4" x14ac:dyDescent="0.35">
      <c r="C3441" s="59"/>
      <c r="D3441" s="67"/>
    </row>
    <row r="3442" spans="3:4" x14ac:dyDescent="0.35">
      <c r="C3442" s="59"/>
      <c r="D3442" s="67"/>
    </row>
    <row r="3443" spans="3:4" x14ac:dyDescent="0.35">
      <c r="C3443" s="59"/>
      <c r="D3443" s="67"/>
    </row>
    <row r="3444" spans="3:4" x14ac:dyDescent="0.35">
      <c r="C3444" s="59"/>
      <c r="D3444" s="67"/>
    </row>
    <row r="3445" spans="3:4" x14ac:dyDescent="0.35">
      <c r="C3445" s="59"/>
      <c r="D3445" s="67"/>
    </row>
    <row r="3446" spans="3:4" x14ac:dyDescent="0.35">
      <c r="C3446" s="59"/>
      <c r="D3446" s="67"/>
    </row>
    <row r="3447" spans="3:4" x14ac:dyDescent="0.35">
      <c r="C3447" s="59"/>
      <c r="D3447" s="67"/>
    </row>
    <row r="3448" spans="3:4" x14ac:dyDescent="0.35">
      <c r="C3448" s="59"/>
      <c r="D3448" s="67"/>
    </row>
    <row r="3449" spans="3:4" x14ac:dyDescent="0.35">
      <c r="C3449" s="59"/>
      <c r="D3449" s="67"/>
    </row>
    <row r="3450" spans="3:4" x14ac:dyDescent="0.35">
      <c r="C3450" s="59"/>
      <c r="D3450" s="67"/>
    </row>
    <row r="3451" spans="3:4" x14ac:dyDescent="0.35">
      <c r="C3451" s="59"/>
      <c r="D3451" s="67"/>
    </row>
    <row r="3452" spans="3:4" x14ac:dyDescent="0.35">
      <c r="C3452" s="59"/>
      <c r="D3452" s="67"/>
    </row>
    <row r="3453" spans="3:4" x14ac:dyDescent="0.35">
      <c r="C3453" s="59"/>
      <c r="D3453" s="67"/>
    </row>
    <row r="3454" spans="3:4" x14ac:dyDescent="0.35">
      <c r="C3454" s="59"/>
      <c r="D3454" s="67"/>
    </row>
    <row r="3455" spans="3:4" x14ac:dyDescent="0.35">
      <c r="C3455" s="59"/>
      <c r="D3455" s="67"/>
    </row>
    <row r="3456" spans="3:4" x14ac:dyDescent="0.35">
      <c r="C3456" s="59"/>
      <c r="D3456" s="67"/>
    </row>
    <row r="3457" spans="3:4" x14ac:dyDescent="0.35">
      <c r="C3457" s="59"/>
      <c r="D3457" s="67"/>
    </row>
    <row r="3458" spans="3:4" x14ac:dyDescent="0.35">
      <c r="C3458" s="59"/>
      <c r="D3458" s="67"/>
    </row>
    <row r="3459" spans="3:4" x14ac:dyDescent="0.35">
      <c r="C3459" s="59"/>
      <c r="D3459" s="67"/>
    </row>
    <row r="3460" spans="3:4" x14ac:dyDescent="0.35">
      <c r="C3460" s="59"/>
      <c r="D3460" s="67"/>
    </row>
    <row r="3461" spans="3:4" x14ac:dyDescent="0.35">
      <c r="C3461" s="59"/>
      <c r="D3461" s="67"/>
    </row>
    <row r="3462" spans="3:4" x14ac:dyDescent="0.35">
      <c r="C3462" s="59"/>
      <c r="D3462" s="67"/>
    </row>
    <row r="3463" spans="3:4" x14ac:dyDescent="0.35">
      <c r="C3463" s="59"/>
      <c r="D3463" s="67"/>
    </row>
    <row r="3464" spans="3:4" x14ac:dyDescent="0.35">
      <c r="C3464" s="59"/>
      <c r="D3464" s="67"/>
    </row>
    <row r="3465" spans="3:4" x14ac:dyDescent="0.35">
      <c r="C3465" s="59"/>
      <c r="D3465" s="67"/>
    </row>
    <row r="3466" spans="3:4" x14ac:dyDescent="0.35">
      <c r="C3466" s="59"/>
      <c r="D3466" s="67"/>
    </row>
    <row r="3467" spans="3:4" x14ac:dyDescent="0.35">
      <c r="C3467" s="59"/>
      <c r="D3467" s="67"/>
    </row>
    <row r="3468" spans="3:4" x14ac:dyDescent="0.35">
      <c r="C3468" s="59"/>
      <c r="D3468" s="67"/>
    </row>
    <row r="3469" spans="3:4" x14ac:dyDescent="0.35">
      <c r="C3469" s="59"/>
      <c r="D3469" s="67"/>
    </row>
    <row r="3470" spans="3:4" x14ac:dyDescent="0.35">
      <c r="C3470" s="59"/>
      <c r="D3470" s="67"/>
    </row>
    <row r="3471" spans="3:4" x14ac:dyDescent="0.35">
      <c r="C3471" s="59"/>
      <c r="D3471" s="67"/>
    </row>
    <row r="3472" spans="3:4" x14ac:dyDescent="0.35">
      <c r="C3472" s="59"/>
      <c r="D3472" s="67"/>
    </row>
    <row r="3473" spans="3:4" x14ac:dyDescent="0.35">
      <c r="C3473" s="59"/>
      <c r="D3473" s="67"/>
    </row>
    <row r="3474" spans="3:4" x14ac:dyDescent="0.35">
      <c r="C3474" s="59"/>
      <c r="D3474" s="67"/>
    </row>
    <row r="3475" spans="3:4" x14ac:dyDescent="0.35">
      <c r="C3475" s="59"/>
      <c r="D3475" s="67"/>
    </row>
    <row r="3476" spans="3:4" x14ac:dyDescent="0.35">
      <c r="C3476" s="59"/>
      <c r="D3476" s="67"/>
    </row>
    <row r="3477" spans="3:4" x14ac:dyDescent="0.35">
      <c r="C3477" s="59"/>
      <c r="D3477" s="67"/>
    </row>
    <row r="3478" spans="3:4" x14ac:dyDescent="0.35">
      <c r="C3478" s="59"/>
      <c r="D3478" s="67"/>
    </row>
    <row r="3479" spans="3:4" x14ac:dyDescent="0.35">
      <c r="C3479" s="59"/>
      <c r="D3479" s="67"/>
    </row>
    <row r="3480" spans="3:4" x14ac:dyDescent="0.35">
      <c r="C3480" s="59"/>
      <c r="D3480" s="67"/>
    </row>
    <row r="3481" spans="3:4" x14ac:dyDescent="0.35">
      <c r="C3481" s="59"/>
      <c r="D3481" s="67"/>
    </row>
    <row r="3482" spans="3:4" x14ac:dyDescent="0.35">
      <c r="C3482" s="59"/>
      <c r="D3482" s="67"/>
    </row>
    <row r="3483" spans="3:4" x14ac:dyDescent="0.35">
      <c r="C3483" s="59"/>
      <c r="D3483" s="67"/>
    </row>
    <row r="3484" spans="3:4" x14ac:dyDescent="0.35">
      <c r="C3484" s="59"/>
      <c r="D3484" s="67"/>
    </row>
    <row r="3485" spans="3:4" x14ac:dyDescent="0.35">
      <c r="C3485" s="59"/>
      <c r="D3485" s="67"/>
    </row>
    <row r="3486" spans="3:4" x14ac:dyDescent="0.35">
      <c r="C3486" s="59"/>
      <c r="D3486" s="67"/>
    </row>
    <row r="3487" spans="3:4" x14ac:dyDescent="0.35">
      <c r="C3487" s="59"/>
      <c r="D3487" s="67"/>
    </row>
    <row r="3488" spans="3:4" x14ac:dyDescent="0.35">
      <c r="C3488" s="59"/>
      <c r="D3488" s="67"/>
    </row>
    <row r="3489" spans="3:4" x14ac:dyDescent="0.35">
      <c r="C3489" s="59"/>
      <c r="D3489" s="67"/>
    </row>
    <row r="3490" spans="3:4" x14ac:dyDescent="0.35">
      <c r="C3490" s="59"/>
      <c r="D3490" s="67"/>
    </row>
    <row r="3491" spans="3:4" x14ac:dyDescent="0.35">
      <c r="C3491" s="59"/>
      <c r="D3491" s="67"/>
    </row>
    <row r="3492" spans="3:4" x14ac:dyDescent="0.35">
      <c r="C3492" s="59"/>
      <c r="D3492" s="67"/>
    </row>
    <row r="3493" spans="3:4" x14ac:dyDescent="0.35">
      <c r="C3493" s="59"/>
      <c r="D3493" s="67"/>
    </row>
    <row r="3494" spans="3:4" x14ac:dyDescent="0.35">
      <c r="C3494" s="59"/>
      <c r="D3494" s="67"/>
    </row>
    <row r="3495" spans="3:4" x14ac:dyDescent="0.35">
      <c r="C3495" s="59"/>
      <c r="D3495" s="67"/>
    </row>
    <row r="3496" spans="3:4" x14ac:dyDescent="0.35">
      <c r="C3496" s="59"/>
      <c r="D3496" s="67"/>
    </row>
    <row r="3497" spans="3:4" x14ac:dyDescent="0.35">
      <c r="C3497" s="59"/>
      <c r="D3497" s="67"/>
    </row>
    <row r="3498" spans="3:4" x14ac:dyDescent="0.35">
      <c r="C3498" s="59"/>
      <c r="D3498" s="67"/>
    </row>
    <row r="3499" spans="3:4" x14ac:dyDescent="0.35">
      <c r="C3499" s="59"/>
      <c r="D3499" s="67"/>
    </row>
    <row r="3500" spans="3:4" x14ac:dyDescent="0.35">
      <c r="C3500" s="59"/>
      <c r="D3500" s="67"/>
    </row>
    <row r="3501" spans="3:4" x14ac:dyDescent="0.35">
      <c r="C3501" s="59"/>
      <c r="D3501" s="67"/>
    </row>
    <row r="3502" spans="3:4" x14ac:dyDescent="0.35">
      <c r="C3502" s="59"/>
      <c r="D3502" s="67"/>
    </row>
    <row r="3503" spans="3:4" x14ac:dyDescent="0.35">
      <c r="C3503" s="59"/>
      <c r="D3503" s="67"/>
    </row>
    <row r="3504" spans="3:4" x14ac:dyDescent="0.35">
      <c r="C3504" s="59"/>
      <c r="D3504" s="67"/>
    </row>
    <row r="3505" spans="3:4" x14ac:dyDescent="0.35">
      <c r="C3505" s="59"/>
      <c r="D3505" s="67"/>
    </row>
    <row r="3506" spans="3:4" x14ac:dyDescent="0.35">
      <c r="C3506" s="59"/>
      <c r="D3506" s="67"/>
    </row>
    <row r="3507" spans="3:4" x14ac:dyDescent="0.35">
      <c r="C3507" s="59"/>
      <c r="D3507" s="67"/>
    </row>
    <row r="3508" spans="3:4" x14ac:dyDescent="0.35">
      <c r="C3508" s="59"/>
      <c r="D3508" s="67"/>
    </row>
    <row r="3509" spans="3:4" x14ac:dyDescent="0.35">
      <c r="C3509" s="59"/>
      <c r="D3509" s="67"/>
    </row>
    <row r="3510" spans="3:4" x14ac:dyDescent="0.35">
      <c r="C3510" s="59"/>
      <c r="D3510" s="67"/>
    </row>
    <row r="3511" spans="3:4" x14ac:dyDescent="0.35">
      <c r="C3511" s="59"/>
      <c r="D3511" s="67"/>
    </row>
    <row r="3512" spans="3:4" x14ac:dyDescent="0.35">
      <c r="C3512" s="59"/>
      <c r="D3512" s="67"/>
    </row>
    <row r="3513" spans="3:4" x14ac:dyDescent="0.35">
      <c r="C3513" s="59"/>
      <c r="D3513" s="67"/>
    </row>
    <row r="3514" spans="3:4" x14ac:dyDescent="0.35">
      <c r="C3514" s="59"/>
      <c r="D3514" s="67"/>
    </row>
    <row r="3515" spans="3:4" x14ac:dyDescent="0.35">
      <c r="C3515" s="59"/>
      <c r="D3515" s="67"/>
    </row>
    <row r="3516" spans="3:4" x14ac:dyDescent="0.35">
      <c r="C3516" s="59"/>
      <c r="D3516" s="67"/>
    </row>
    <row r="3517" spans="3:4" x14ac:dyDescent="0.35">
      <c r="C3517" s="59"/>
      <c r="D3517" s="67"/>
    </row>
    <row r="3518" spans="3:4" x14ac:dyDescent="0.35">
      <c r="C3518" s="59"/>
      <c r="D3518" s="67"/>
    </row>
    <row r="3519" spans="3:4" x14ac:dyDescent="0.35">
      <c r="C3519" s="59"/>
      <c r="D3519" s="67"/>
    </row>
    <row r="3520" spans="3:4" x14ac:dyDescent="0.35">
      <c r="C3520" s="59"/>
      <c r="D3520" s="67"/>
    </row>
    <row r="3521" spans="3:4" x14ac:dyDescent="0.35">
      <c r="C3521" s="59"/>
      <c r="D3521" s="67"/>
    </row>
    <row r="3522" spans="3:4" x14ac:dyDescent="0.35">
      <c r="C3522" s="59"/>
      <c r="D3522" s="67"/>
    </row>
    <row r="3523" spans="3:4" x14ac:dyDescent="0.35">
      <c r="C3523" s="59"/>
      <c r="D3523" s="67"/>
    </row>
    <row r="3524" spans="3:4" x14ac:dyDescent="0.35">
      <c r="C3524" s="59"/>
      <c r="D3524" s="67"/>
    </row>
    <row r="3525" spans="3:4" x14ac:dyDescent="0.35">
      <c r="C3525" s="59"/>
      <c r="D3525" s="67"/>
    </row>
    <row r="3526" spans="3:4" x14ac:dyDescent="0.35">
      <c r="C3526" s="59"/>
      <c r="D3526" s="67"/>
    </row>
    <row r="3527" spans="3:4" x14ac:dyDescent="0.35">
      <c r="C3527" s="59"/>
      <c r="D3527" s="67"/>
    </row>
    <row r="3528" spans="3:4" x14ac:dyDescent="0.35">
      <c r="C3528" s="59"/>
      <c r="D3528" s="67"/>
    </row>
    <row r="3529" spans="3:4" x14ac:dyDescent="0.35">
      <c r="C3529" s="59"/>
      <c r="D3529" s="67"/>
    </row>
    <row r="3530" spans="3:4" x14ac:dyDescent="0.35">
      <c r="C3530" s="59"/>
      <c r="D3530" s="67"/>
    </row>
    <row r="3531" spans="3:4" x14ac:dyDescent="0.35">
      <c r="C3531" s="59"/>
      <c r="D3531" s="67"/>
    </row>
    <row r="3532" spans="3:4" x14ac:dyDescent="0.35">
      <c r="C3532" s="59"/>
      <c r="D3532" s="67"/>
    </row>
    <row r="3533" spans="3:4" x14ac:dyDescent="0.35">
      <c r="C3533" s="59"/>
      <c r="D3533" s="67"/>
    </row>
    <row r="3534" spans="3:4" x14ac:dyDescent="0.35">
      <c r="C3534" s="59"/>
      <c r="D3534" s="67"/>
    </row>
    <row r="3535" spans="3:4" x14ac:dyDescent="0.35">
      <c r="C3535" s="59"/>
      <c r="D3535" s="67"/>
    </row>
    <row r="3536" spans="3:4" x14ac:dyDescent="0.35">
      <c r="C3536" s="59"/>
      <c r="D3536" s="67"/>
    </row>
    <row r="3537" spans="3:4" x14ac:dyDescent="0.35">
      <c r="C3537" s="59"/>
      <c r="D3537" s="67"/>
    </row>
    <row r="3538" spans="3:4" x14ac:dyDescent="0.35">
      <c r="C3538" s="59"/>
      <c r="D3538" s="67"/>
    </row>
    <row r="3539" spans="3:4" x14ac:dyDescent="0.35">
      <c r="C3539" s="59"/>
      <c r="D3539" s="67"/>
    </row>
    <row r="3540" spans="3:4" x14ac:dyDescent="0.35">
      <c r="C3540" s="59"/>
      <c r="D3540" s="67"/>
    </row>
    <row r="3541" spans="3:4" x14ac:dyDescent="0.35">
      <c r="C3541" s="59"/>
      <c r="D3541" s="67"/>
    </row>
    <row r="3542" spans="3:4" x14ac:dyDescent="0.35">
      <c r="C3542" s="59"/>
      <c r="D3542" s="67"/>
    </row>
    <row r="3543" spans="3:4" x14ac:dyDescent="0.35">
      <c r="C3543" s="59"/>
      <c r="D3543" s="67"/>
    </row>
    <row r="3544" spans="3:4" x14ac:dyDescent="0.35">
      <c r="C3544" s="59"/>
      <c r="D3544" s="67"/>
    </row>
    <row r="3545" spans="3:4" x14ac:dyDescent="0.35">
      <c r="C3545" s="59"/>
      <c r="D3545" s="67"/>
    </row>
    <row r="3546" spans="3:4" x14ac:dyDescent="0.35">
      <c r="C3546" s="59"/>
      <c r="D3546" s="67"/>
    </row>
    <row r="3547" spans="3:4" x14ac:dyDescent="0.35">
      <c r="C3547" s="59"/>
      <c r="D3547" s="67"/>
    </row>
    <row r="3548" spans="3:4" x14ac:dyDescent="0.35">
      <c r="C3548" s="59"/>
      <c r="D3548" s="67"/>
    </row>
    <row r="3549" spans="3:4" x14ac:dyDescent="0.35">
      <c r="C3549" s="59"/>
      <c r="D3549" s="67"/>
    </row>
    <row r="3550" spans="3:4" x14ac:dyDescent="0.35">
      <c r="C3550" s="59"/>
      <c r="D3550" s="67"/>
    </row>
    <row r="3551" spans="3:4" x14ac:dyDescent="0.35">
      <c r="C3551" s="59"/>
      <c r="D3551" s="67"/>
    </row>
    <row r="3552" spans="3:4" x14ac:dyDescent="0.35">
      <c r="C3552" s="59"/>
      <c r="D3552" s="67"/>
    </row>
    <row r="3553" spans="3:4" x14ac:dyDescent="0.35">
      <c r="C3553" s="59"/>
      <c r="D3553" s="67"/>
    </row>
    <row r="3554" spans="3:4" x14ac:dyDescent="0.35">
      <c r="C3554" s="59"/>
      <c r="D3554" s="67"/>
    </row>
    <row r="3555" spans="3:4" x14ac:dyDescent="0.35">
      <c r="C3555" s="59"/>
      <c r="D3555" s="67"/>
    </row>
    <row r="3556" spans="3:4" x14ac:dyDescent="0.35">
      <c r="C3556" s="59"/>
      <c r="D3556" s="67"/>
    </row>
    <row r="3557" spans="3:4" x14ac:dyDescent="0.35">
      <c r="C3557" s="59"/>
      <c r="D3557" s="67"/>
    </row>
    <row r="3558" spans="3:4" x14ac:dyDescent="0.35">
      <c r="C3558" s="59"/>
      <c r="D3558" s="67"/>
    </row>
    <row r="3559" spans="3:4" x14ac:dyDescent="0.35">
      <c r="C3559" s="59"/>
      <c r="D3559" s="67"/>
    </row>
    <row r="3560" spans="3:4" x14ac:dyDescent="0.35">
      <c r="C3560" s="59"/>
      <c r="D3560" s="67"/>
    </row>
    <row r="3561" spans="3:4" x14ac:dyDescent="0.35">
      <c r="C3561" s="59"/>
      <c r="D3561" s="67"/>
    </row>
    <row r="3562" spans="3:4" x14ac:dyDescent="0.35">
      <c r="C3562" s="59"/>
      <c r="D3562" s="67"/>
    </row>
    <row r="3563" spans="3:4" x14ac:dyDescent="0.35">
      <c r="C3563" s="59"/>
      <c r="D3563" s="67"/>
    </row>
    <row r="3564" spans="3:4" x14ac:dyDescent="0.35">
      <c r="C3564" s="59"/>
      <c r="D3564" s="67"/>
    </row>
    <row r="3565" spans="3:4" x14ac:dyDescent="0.35">
      <c r="C3565" s="59"/>
      <c r="D3565" s="67"/>
    </row>
    <row r="3566" spans="3:4" x14ac:dyDescent="0.35">
      <c r="C3566" s="59"/>
      <c r="D3566" s="67"/>
    </row>
    <row r="3567" spans="3:4" x14ac:dyDescent="0.35">
      <c r="C3567" s="59"/>
      <c r="D3567" s="67"/>
    </row>
    <row r="3568" spans="3:4" x14ac:dyDescent="0.35">
      <c r="C3568" s="59"/>
      <c r="D3568" s="67"/>
    </row>
    <row r="3569" spans="3:4" x14ac:dyDescent="0.35">
      <c r="C3569" s="59"/>
      <c r="D3569" s="67"/>
    </row>
    <row r="3570" spans="3:4" x14ac:dyDescent="0.35">
      <c r="C3570" s="59"/>
      <c r="D3570" s="67"/>
    </row>
    <row r="3571" spans="3:4" x14ac:dyDescent="0.35">
      <c r="C3571" s="59"/>
      <c r="D3571" s="67"/>
    </row>
    <row r="3572" spans="3:4" x14ac:dyDescent="0.35">
      <c r="C3572" s="59"/>
      <c r="D3572" s="67"/>
    </row>
    <row r="3573" spans="3:4" x14ac:dyDescent="0.35">
      <c r="C3573" s="59"/>
      <c r="D3573" s="67"/>
    </row>
    <row r="3574" spans="3:4" x14ac:dyDescent="0.35">
      <c r="C3574" s="59"/>
      <c r="D3574" s="67"/>
    </row>
    <row r="3575" spans="3:4" x14ac:dyDescent="0.35">
      <c r="C3575" s="59"/>
      <c r="D3575" s="67"/>
    </row>
    <row r="3576" spans="3:4" x14ac:dyDescent="0.35">
      <c r="C3576" s="59"/>
      <c r="D3576" s="67"/>
    </row>
    <row r="3577" spans="3:4" x14ac:dyDescent="0.35">
      <c r="C3577" s="59"/>
      <c r="D3577" s="67"/>
    </row>
    <row r="3578" spans="3:4" x14ac:dyDescent="0.35">
      <c r="C3578" s="59"/>
      <c r="D3578" s="67"/>
    </row>
    <row r="3579" spans="3:4" x14ac:dyDescent="0.35">
      <c r="C3579" s="59"/>
      <c r="D3579" s="67"/>
    </row>
    <row r="3580" spans="3:4" x14ac:dyDescent="0.35">
      <c r="C3580" s="59"/>
      <c r="D3580" s="67"/>
    </row>
    <row r="3581" spans="3:4" x14ac:dyDescent="0.35">
      <c r="C3581" s="59"/>
      <c r="D3581" s="67"/>
    </row>
    <row r="3582" spans="3:4" x14ac:dyDescent="0.35">
      <c r="C3582" s="59"/>
      <c r="D3582" s="67"/>
    </row>
    <row r="3583" spans="3:4" x14ac:dyDescent="0.35">
      <c r="C3583" s="59"/>
      <c r="D3583" s="67"/>
    </row>
    <row r="3584" spans="3:4" x14ac:dyDescent="0.35">
      <c r="C3584" s="59"/>
      <c r="D3584" s="67"/>
    </row>
    <row r="3585" spans="3:4" x14ac:dyDescent="0.35">
      <c r="C3585" s="59"/>
      <c r="D3585" s="67"/>
    </row>
    <row r="3586" spans="3:4" x14ac:dyDescent="0.35">
      <c r="C3586" s="59"/>
      <c r="D3586" s="67"/>
    </row>
    <row r="3587" spans="3:4" x14ac:dyDescent="0.35">
      <c r="C3587" s="59"/>
      <c r="D3587" s="67"/>
    </row>
    <row r="3588" spans="3:4" x14ac:dyDescent="0.35">
      <c r="C3588" s="59"/>
      <c r="D3588" s="67"/>
    </row>
    <row r="3589" spans="3:4" x14ac:dyDescent="0.35">
      <c r="C3589" s="59"/>
      <c r="D3589" s="67"/>
    </row>
    <row r="3590" spans="3:4" x14ac:dyDescent="0.35">
      <c r="C3590" s="59"/>
      <c r="D3590" s="67"/>
    </row>
    <row r="3591" spans="3:4" x14ac:dyDescent="0.35">
      <c r="C3591" s="59"/>
      <c r="D3591" s="67"/>
    </row>
    <row r="3592" spans="3:4" x14ac:dyDescent="0.35">
      <c r="C3592" s="59"/>
      <c r="D3592" s="67"/>
    </row>
    <row r="3593" spans="3:4" x14ac:dyDescent="0.35">
      <c r="C3593" s="59"/>
      <c r="D3593" s="67"/>
    </row>
    <row r="3594" spans="3:4" x14ac:dyDescent="0.35">
      <c r="C3594" s="59"/>
      <c r="D3594" s="67"/>
    </row>
    <row r="3595" spans="3:4" x14ac:dyDescent="0.35">
      <c r="C3595" s="59"/>
      <c r="D3595" s="67"/>
    </row>
    <row r="3596" spans="3:4" x14ac:dyDescent="0.35">
      <c r="C3596" s="59"/>
      <c r="D3596" s="67"/>
    </row>
    <row r="3597" spans="3:4" x14ac:dyDescent="0.35">
      <c r="C3597" s="59"/>
      <c r="D3597" s="67"/>
    </row>
    <row r="3598" spans="3:4" x14ac:dyDescent="0.35">
      <c r="C3598" s="59"/>
      <c r="D3598" s="67"/>
    </row>
    <row r="3599" spans="3:4" x14ac:dyDescent="0.35">
      <c r="C3599" s="59"/>
      <c r="D3599" s="67"/>
    </row>
    <row r="3600" spans="3:4" x14ac:dyDescent="0.35">
      <c r="C3600" s="59"/>
      <c r="D3600" s="67"/>
    </row>
    <row r="3601" spans="3:4" x14ac:dyDescent="0.35">
      <c r="C3601" s="59"/>
      <c r="D3601" s="67"/>
    </row>
    <row r="3602" spans="3:4" x14ac:dyDescent="0.35">
      <c r="C3602" s="59"/>
      <c r="D3602" s="67"/>
    </row>
    <row r="3603" spans="3:4" x14ac:dyDescent="0.35">
      <c r="C3603" s="59"/>
      <c r="D3603" s="67"/>
    </row>
    <row r="3604" spans="3:4" x14ac:dyDescent="0.35">
      <c r="C3604" s="59"/>
      <c r="D3604" s="67"/>
    </row>
    <row r="3605" spans="3:4" x14ac:dyDescent="0.35">
      <c r="C3605" s="59"/>
      <c r="D3605" s="67"/>
    </row>
    <row r="3606" spans="3:4" x14ac:dyDescent="0.35">
      <c r="C3606" s="59"/>
      <c r="D3606" s="67"/>
    </row>
    <row r="3607" spans="3:4" x14ac:dyDescent="0.35">
      <c r="C3607" s="59"/>
      <c r="D3607" s="67"/>
    </row>
    <row r="3608" spans="3:4" x14ac:dyDescent="0.35">
      <c r="C3608" s="59"/>
      <c r="D3608" s="67"/>
    </row>
    <row r="3609" spans="3:4" x14ac:dyDescent="0.35">
      <c r="C3609" s="59"/>
      <c r="D3609" s="67"/>
    </row>
    <row r="3610" spans="3:4" x14ac:dyDescent="0.35">
      <c r="C3610" s="59"/>
      <c r="D3610" s="67"/>
    </row>
    <row r="3611" spans="3:4" x14ac:dyDescent="0.35">
      <c r="C3611" s="59"/>
      <c r="D3611" s="67"/>
    </row>
    <row r="3612" spans="3:4" x14ac:dyDescent="0.35">
      <c r="C3612" s="59"/>
      <c r="D3612" s="67"/>
    </row>
    <row r="3613" spans="3:4" x14ac:dyDescent="0.35">
      <c r="C3613" s="59"/>
      <c r="D3613" s="67"/>
    </row>
    <row r="3614" spans="3:4" x14ac:dyDescent="0.35">
      <c r="C3614" s="59"/>
      <c r="D3614" s="67"/>
    </row>
    <row r="3615" spans="3:4" x14ac:dyDescent="0.35">
      <c r="C3615" s="59"/>
      <c r="D3615" s="67"/>
    </row>
    <row r="3616" spans="3:4" x14ac:dyDescent="0.35">
      <c r="C3616" s="59"/>
      <c r="D3616" s="67"/>
    </row>
    <row r="3617" spans="3:4" x14ac:dyDescent="0.35">
      <c r="C3617" s="59"/>
      <c r="D3617" s="67"/>
    </row>
    <row r="3618" spans="3:4" x14ac:dyDescent="0.35">
      <c r="C3618" s="59"/>
      <c r="D3618" s="67"/>
    </row>
    <row r="3619" spans="3:4" x14ac:dyDescent="0.35">
      <c r="C3619" s="59"/>
      <c r="D3619" s="67"/>
    </row>
    <row r="3620" spans="3:4" x14ac:dyDescent="0.35">
      <c r="C3620" s="59"/>
      <c r="D3620" s="67"/>
    </row>
    <row r="3621" spans="3:4" x14ac:dyDescent="0.35">
      <c r="C3621" s="59"/>
      <c r="D3621" s="67"/>
    </row>
    <row r="3622" spans="3:4" x14ac:dyDescent="0.35">
      <c r="C3622" s="59"/>
      <c r="D3622" s="67"/>
    </row>
    <row r="3623" spans="3:4" x14ac:dyDescent="0.35">
      <c r="C3623" s="59"/>
      <c r="D3623" s="67"/>
    </row>
    <row r="3624" spans="3:4" x14ac:dyDescent="0.35">
      <c r="C3624" s="59"/>
      <c r="D3624" s="67"/>
    </row>
    <row r="3625" spans="3:4" x14ac:dyDescent="0.35">
      <c r="C3625" s="59"/>
      <c r="D3625" s="67"/>
    </row>
    <row r="3626" spans="3:4" x14ac:dyDescent="0.35">
      <c r="C3626" s="59"/>
      <c r="D3626" s="67"/>
    </row>
    <row r="3627" spans="3:4" x14ac:dyDescent="0.35">
      <c r="C3627" s="59"/>
      <c r="D3627" s="67"/>
    </row>
    <row r="3628" spans="3:4" x14ac:dyDescent="0.35">
      <c r="C3628" s="59"/>
      <c r="D3628" s="67"/>
    </row>
    <row r="3629" spans="3:4" x14ac:dyDescent="0.35">
      <c r="C3629" s="59"/>
      <c r="D3629" s="67"/>
    </row>
    <row r="3630" spans="3:4" x14ac:dyDescent="0.35">
      <c r="C3630" s="59"/>
      <c r="D3630" s="67"/>
    </row>
    <row r="3631" spans="3:4" x14ac:dyDescent="0.35">
      <c r="C3631" s="59"/>
      <c r="D3631" s="67"/>
    </row>
    <row r="3632" spans="3:4" x14ac:dyDescent="0.35">
      <c r="C3632" s="59"/>
      <c r="D3632" s="67"/>
    </row>
    <row r="3633" spans="3:4" x14ac:dyDescent="0.35">
      <c r="C3633" s="59"/>
      <c r="D3633" s="67"/>
    </row>
    <row r="3634" spans="3:4" x14ac:dyDescent="0.35">
      <c r="C3634" s="59"/>
      <c r="D3634" s="67"/>
    </row>
    <row r="3635" spans="3:4" x14ac:dyDescent="0.35">
      <c r="C3635" s="59"/>
      <c r="D3635" s="67"/>
    </row>
    <row r="3636" spans="3:4" x14ac:dyDescent="0.35">
      <c r="C3636" s="59"/>
      <c r="D3636" s="67"/>
    </row>
    <row r="3637" spans="3:4" x14ac:dyDescent="0.35">
      <c r="C3637" s="59"/>
      <c r="D3637" s="67"/>
    </row>
    <row r="3638" spans="3:4" x14ac:dyDescent="0.35">
      <c r="C3638" s="59"/>
      <c r="D3638" s="67"/>
    </row>
    <row r="3639" spans="3:4" x14ac:dyDescent="0.35">
      <c r="C3639" s="59"/>
      <c r="D3639" s="67"/>
    </row>
    <row r="3640" spans="3:4" x14ac:dyDescent="0.35">
      <c r="C3640" s="59"/>
      <c r="D3640" s="67"/>
    </row>
    <row r="3641" spans="3:4" x14ac:dyDescent="0.35">
      <c r="C3641" s="59"/>
      <c r="D3641" s="67"/>
    </row>
    <row r="3642" spans="3:4" x14ac:dyDescent="0.35">
      <c r="C3642" s="59"/>
      <c r="D3642" s="67"/>
    </row>
    <row r="3643" spans="3:4" x14ac:dyDescent="0.35">
      <c r="C3643" s="59"/>
      <c r="D3643" s="67"/>
    </row>
    <row r="3644" spans="3:4" x14ac:dyDescent="0.35">
      <c r="C3644" s="59"/>
      <c r="D3644" s="67"/>
    </row>
    <row r="3645" spans="3:4" x14ac:dyDescent="0.35">
      <c r="C3645" s="59"/>
      <c r="D3645" s="67"/>
    </row>
    <row r="3646" spans="3:4" x14ac:dyDescent="0.35">
      <c r="C3646" s="59"/>
      <c r="D3646" s="67"/>
    </row>
    <row r="3647" spans="3:4" x14ac:dyDescent="0.35">
      <c r="C3647" s="59"/>
      <c r="D3647" s="67"/>
    </row>
    <row r="3648" spans="3:4" x14ac:dyDescent="0.35">
      <c r="C3648" s="59"/>
      <c r="D3648" s="67"/>
    </row>
    <row r="3649" spans="3:4" x14ac:dyDescent="0.35">
      <c r="C3649" s="59"/>
      <c r="D3649" s="67"/>
    </row>
    <row r="3650" spans="3:4" x14ac:dyDescent="0.35">
      <c r="C3650" s="59"/>
      <c r="D3650" s="67"/>
    </row>
    <row r="3651" spans="3:4" x14ac:dyDescent="0.35">
      <c r="C3651" s="59"/>
      <c r="D3651" s="67"/>
    </row>
    <row r="3652" spans="3:4" x14ac:dyDescent="0.35">
      <c r="C3652" s="59"/>
      <c r="D3652" s="67"/>
    </row>
    <row r="3653" spans="3:4" x14ac:dyDescent="0.35">
      <c r="C3653" s="59"/>
      <c r="D3653" s="67"/>
    </row>
    <row r="3654" spans="3:4" x14ac:dyDescent="0.35">
      <c r="C3654" s="59"/>
      <c r="D3654" s="67"/>
    </row>
    <row r="3655" spans="3:4" x14ac:dyDescent="0.35">
      <c r="C3655" s="59"/>
      <c r="D3655" s="67"/>
    </row>
    <row r="3656" spans="3:4" x14ac:dyDescent="0.35">
      <c r="C3656" s="59"/>
      <c r="D3656" s="67"/>
    </row>
    <row r="3657" spans="3:4" x14ac:dyDescent="0.35">
      <c r="C3657" s="59"/>
      <c r="D3657" s="67"/>
    </row>
    <row r="3658" spans="3:4" x14ac:dyDescent="0.35">
      <c r="C3658" s="59"/>
      <c r="D3658" s="67"/>
    </row>
    <row r="3659" spans="3:4" x14ac:dyDescent="0.35">
      <c r="C3659" s="59"/>
      <c r="D3659" s="67"/>
    </row>
    <row r="3660" spans="3:4" x14ac:dyDescent="0.35">
      <c r="C3660" s="59"/>
      <c r="D3660" s="67"/>
    </row>
    <row r="3661" spans="3:4" x14ac:dyDescent="0.35">
      <c r="C3661" s="59"/>
      <c r="D3661" s="67"/>
    </row>
    <row r="3662" spans="3:4" x14ac:dyDescent="0.35">
      <c r="C3662" s="59"/>
      <c r="D3662" s="67"/>
    </row>
    <row r="3663" spans="3:4" x14ac:dyDescent="0.35">
      <c r="C3663" s="59"/>
      <c r="D3663" s="67"/>
    </row>
    <row r="3664" spans="3:4" x14ac:dyDescent="0.35">
      <c r="C3664" s="59"/>
      <c r="D3664" s="67"/>
    </row>
    <row r="3665" spans="3:4" x14ac:dyDescent="0.35">
      <c r="C3665" s="59"/>
      <c r="D3665" s="67"/>
    </row>
    <row r="3666" spans="3:4" x14ac:dyDescent="0.35">
      <c r="C3666" s="59"/>
      <c r="D3666" s="67"/>
    </row>
    <row r="3667" spans="3:4" x14ac:dyDescent="0.35">
      <c r="C3667" s="59"/>
      <c r="D3667" s="67"/>
    </row>
    <row r="3668" spans="3:4" x14ac:dyDescent="0.35">
      <c r="C3668" s="59"/>
      <c r="D3668" s="67"/>
    </row>
    <row r="3669" spans="3:4" x14ac:dyDescent="0.35">
      <c r="C3669" s="59"/>
      <c r="D3669" s="67"/>
    </row>
    <row r="3670" spans="3:4" x14ac:dyDescent="0.35">
      <c r="C3670" s="59"/>
      <c r="D3670" s="67"/>
    </row>
    <row r="3671" spans="3:4" x14ac:dyDescent="0.35">
      <c r="C3671" s="59"/>
      <c r="D3671" s="67"/>
    </row>
    <row r="3672" spans="3:4" x14ac:dyDescent="0.35">
      <c r="C3672" s="59"/>
      <c r="D3672" s="67"/>
    </row>
    <row r="3673" spans="3:4" x14ac:dyDescent="0.35">
      <c r="C3673" s="59"/>
      <c r="D3673" s="67"/>
    </row>
    <row r="3674" spans="3:4" x14ac:dyDescent="0.35">
      <c r="C3674" s="59"/>
      <c r="D3674" s="67"/>
    </row>
    <row r="3675" spans="3:4" x14ac:dyDescent="0.35">
      <c r="C3675" s="59"/>
      <c r="D3675" s="67"/>
    </row>
    <row r="3676" spans="3:4" x14ac:dyDescent="0.35">
      <c r="C3676" s="59"/>
      <c r="D3676" s="67"/>
    </row>
    <row r="3677" spans="3:4" x14ac:dyDescent="0.35">
      <c r="C3677" s="59"/>
      <c r="D3677" s="67"/>
    </row>
    <row r="3678" spans="3:4" x14ac:dyDescent="0.35">
      <c r="C3678" s="59"/>
      <c r="D3678" s="67"/>
    </row>
    <row r="3679" spans="3:4" x14ac:dyDescent="0.35">
      <c r="C3679" s="59"/>
      <c r="D3679" s="67"/>
    </row>
    <row r="3680" spans="3:4" x14ac:dyDescent="0.35">
      <c r="C3680" s="59"/>
      <c r="D3680" s="67"/>
    </row>
    <row r="3681" spans="3:4" x14ac:dyDescent="0.35">
      <c r="C3681" s="59"/>
      <c r="D3681" s="67"/>
    </row>
    <row r="3682" spans="3:4" x14ac:dyDescent="0.35">
      <c r="C3682" s="59"/>
      <c r="D3682" s="67"/>
    </row>
    <row r="3683" spans="3:4" x14ac:dyDescent="0.35">
      <c r="C3683" s="59"/>
      <c r="D3683" s="67"/>
    </row>
    <row r="3684" spans="3:4" x14ac:dyDescent="0.35">
      <c r="C3684" s="59"/>
      <c r="D3684" s="67"/>
    </row>
    <row r="3685" spans="3:4" x14ac:dyDescent="0.35">
      <c r="C3685" s="59"/>
      <c r="D3685" s="67"/>
    </row>
    <row r="3686" spans="3:4" x14ac:dyDescent="0.35">
      <c r="C3686" s="59"/>
      <c r="D3686" s="67"/>
    </row>
    <row r="3687" spans="3:4" x14ac:dyDescent="0.35">
      <c r="C3687" s="59"/>
      <c r="D3687" s="67"/>
    </row>
    <row r="3688" spans="3:4" x14ac:dyDescent="0.35">
      <c r="C3688" s="59"/>
      <c r="D3688" s="67"/>
    </row>
    <row r="3689" spans="3:4" x14ac:dyDescent="0.35">
      <c r="C3689" s="59"/>
      <c r="D3689" s="67"/>
    </row>
    <row r="3690" spans="3:4" x14ac:dyDescent="0.35">
      <c r="C3690" s="59"/>
      <c r="D3690" s="67"/>
    </row>
    <row r="3691" spans="3:4" x14ac:dyDescent="0.35">
      <c r="C3691" s="59"/>
      <c r="D3691" s="67"/>
    </row>
    <row r="3692" spans="3:4" x14ac:dyDescent="0.35">
      <c r="C3692" s="59"/>
      <c r="D3692" s="67"/>
    </row>
    <row r="3693" spans="3:4" x14ac:dyDescent="0.35">
      <c r="C3693" s="59"/>
      <c r="D3693" s="67"/>
    </row>
    <row r="3694" spans="3:4" x14ac:dyDescent="0.35">
      <c r="C3694" s="59"/>
      <c r="D3694" s="67"/>
    </row>
    <row r="3695" spans="3:4" x14ac:dyDescent="0.35">
      <c r="C3695" s="59"/>
      <c r="D3695" s="67"/>
    </row>
    <row r="3696" spans="3:4" x14ac:dyDescent="0.35">
      <c r="C3696" s="59"/>
      <c r="D3696" s="67"/>
    </row>
    <row r="3697" spans="3:4" x14ac:dyDescent="0.35">
      <c r="C3697" s="59"/>
      <c r="D3697" s="67"/>
    </row>
    <row r="3698" spans="3:4" x14ac:dyDescent="0.35">
      <c r="C3698" s="59"/>
      <c r="D3698" s="67"/>
    </row>
    <row r="3699" spans="3:4" x14ac:dyDescent="0.35">
      <c r="C3699" s="59"/>
      <c r="D3699" s="67"/>
    </row>
    <row r="3700" spans="3:4" x14ac:dyDescent="0.35">
      <c r="C3700" s="59"/>
      <c r="D3700" s="67"/>
    </row>
    <row r="3701" spans="3:4" x14ac:dyDescent="0.35">
      <c r="C3701" s="59"/>
      <c r="D3701" s="67"/>
    </row>
    <row r="3702" spans="3:4" x14ac:dyDescent="0.35">
      <c r="C3702" s="59"/>
      <c r="D3702" s="67"/>
    </row>
    <row r="3703" spans="3:4" x14ac:dyDescent="0.35">
      <c r="C3703" s="59"/>
      <c r="D3703" s="67"/>
    </row>
    <row r="3704" spans="3:4" x14ac:dyDescent="0.35">
      <c r="C3704" s="59"/>
      <c r="D3704" s="67"/>
    </row>
    <row r="3705" spans="3:4" x14ac:dyDescent="0.35">
      <c r="C3705" s="59"/>
      <c r="D3705" s="67"/>
    </row>
    <row r="3706" spans="3:4" x14ac:dyDescent="0.35">
      <c r="C3706" s="59"/>
      <c r="D3706" s="67"/>
    </row>
    <row r="3707" spans="3:4" x14ac:dyDescent="0.35">
      <c r="C3707" s="59"/>
      <c r="D3707" s="67"/>
    </row>
    <row r="3708" spans="3:4" x14ac:dyDescent="0.35">
      <c r="C3708" s="59"/>
      <c r="D3708" s="67"/>
    </row>
    <row r="3709" spans="3:4" x14ac:dyDescent="0.35">
      <c r="C3709" s="59"/>
      <c r="D3709" s="67"/>
    </row>
    <row r="3710" spans="3:4" x14ac:dyDescent="0.35">
      <c r="C3710" s="59"/>
      <c r="D3710" s="67"/>
    </row>
    <row r="3711" spans="3:4" x14ac:dyDescent="0.35">
      <c r="C3711" s="59"/>
      <c r="D3711" s="67"/>
    </row>
    <row r="3712" spans="3:4" x14ac:dyDescent="0.35">
      <c r="C3712" s="59"/>
      <c r="D3712" s="67"/>
    </row>
    <row r="3713" spans="3:4" x14ac:dyDescent="0.35">
      <c r="C3713" s="59"/>
      <c r="D3713" s="67"/>
    </row>
    <row r="3714" spans="3:4" x14ac:dyDescent="0.35">
      <c r="C3714" s="59"/>
      <c r="D3714" s="67"/>
    </row>
    <row r="3715" spans="3:4" x14ac:dyDescent="0.35">
      <c r="C3715" s="59"/>
      <c r="D3715" s="67"/>
    </row>
    <row r="3716" spans="3:4" x14ac:dyDescent="0.35">
      <c r="C3716" s="59"/>
      <c r="D3716" s="67"/>
    </row>
    <row r="3717" spans="3:4" x14ac:dyDescent="0.35">
      <c r="C3717" s="59"/>
      <c r="D3717" s="67"/>
    </row>
    <row r="3718" spans="3:4" x14ac:dyDescent="0.35">
      <c r="C3718" s="59"/>
      <c r="D3718" s="67"/>
    </row>
    <row r="3719" spans="3:4" x14ac:dyDescent="0.35">
      <c r="C3719" s="59"/>
      <c r="D3719" s="67"/>
    </row>
    <row r="3720" spans="3:4" x14ac:dyDescent="0.35">
      <c r="C3720" s="59"/>
      <c r="D3720" s="67"/>
    </row>
    <row r="3721" spans="3:4" x14ac:dyDescent="0.35">
      <c r="C3721" s="59"/>
      <c r="D3721" s="67"/>
    </row>
    <row r="3722" spans="3:4" x14ac:dyDescent="0.35">
      <c r="C3722" s="59"/>
      <c r="D3722" s="67"/>
    </row>
    <row r="3723" spans="3:4" x14ac:dyDescent="0.35">
      <c r="C3723" s="59"/>
      <c r="D3723" s="67"/>
    </row>
    <row r="3724" spans="3:4" x14ac:dyDescent="0.35">
      <c r="C3724" s="59"/>
      <c r="D3724" s="67"/>
    </row>
    <row r="3725" spans="3:4" x14ac:dyDescent="0.35">
      <c r="C3725" s="59"/>
      <c r="D3725" s="67"/>
    </row>
    <row r="3726" spans="3:4" x14ac:dyDescent="0.35">
      <c r="C3726" s="59"/>
      <c r="D3726" s="67"/>
    </row>
    <row r="3727" spans="3:4" x14ac:dyDescent="0.35">
      <c r="C3727" s="59"/>
      <c r="D3727" s="67"/>
    </row>
    <row r="3728" spans="3:4" x14ac:dyDescent="0.35">
      <c r="C3728" s="59"/>
      <c r="D3728" s="67"/>
    </row>
    <row r="3729" spans="3:4" x14ac:dyDescent="0.35">
      <c r="C3729" s="59"/>
      <c r="D3729" s="67"/>
    </row>
    <row r="3730" spans="3:4" x14ac:dyDescent="0.35">
      <c r="C3730" s="59"/>
      <c r="D3730" s="67"/>
    </row>
    <row r="3731" spans="3:4" x14ac:dyDescent="0.35">
      <c r="C3731" s="59"/>
      <c r="D3731" s="67"/>
    </row>
    <row r="3732" spans="3:4" x14ac:dyDescent="0.35">
      <c r="C3732" s="59"/>
      <c r="D3732" s="67"/>
    </row>
    <row r="3733" spans="3:4" x14ac:dyDescent="0.35">
      <c r="C3733" s="59"/>
      <c r="D3733" s="67"/>
    </row>
    <row r="3734" spans="3:4" x14ac:dyDescent="0.35">
      <c r="C3734" s="59"/>
      <c r="D3734" s="67"/>
    </row>
    <row r="3735" spans="3:4" x14ac:dyDescent="0.35">
      <c r="C3735" s="59"/>
      <c r="D3735" s="67"/>
    </row>
    <row r="3736" spans="3:4" x14ac:dyDescent="0.35">
      <c r="C3736" s="59"/>
      <c r="D3736" s="67"/>
    </row>
    <row r="3737" spans="3:4" x14ac:dyDescent="0.35">
      <c r="C3737" s="59"/>
      <c r="D3737" s="67"/>
    </row>
    <row r="3738" spans="3:4" x14ac:dyDescent="0.35">
      <c r="C3738" s="59"/>
      <c r="D3738" s="67"/>
    </row>
    <row r="3739" spans="3:4" x14ac:dyDescent="0.35">
      <c r="C3739" s="59"/>
      <c r="D3739" s="67"/>
    </row>
    <row r="3740" spans="3:4" x14ac:dyDescent="0.35">
      <c r="C3740" s="59"/>
      <c r="D3740" s="67"/>
    </row>
    <row r="3741" spans="3:4" x14ac:dyDescent="0.35">
      <c r="C3741" s="59"/>
      <c r="D3741" s="67"/>
    </row>
    <row r="3742" spans="3:4" x14ac:dyDescent="0.35">
      <c r="C3742" s="59"/>
      <c r="D3742" s="67"/>
    </row>
    <row r="3743" spans="3:4" x14ac:dyDescent="0.35">
      <c r="C3743" s="59"/>
      <c r="D3743" s="67"/>
    </row>
    <row r="3744" spans="3:4" x14ac:dyDescent="0.35">
      <c r="C3744" s="59"/>
      <c r="D3744" s="67"/>
    </row>
    <row r="3745" spans="3:4" x14ac:dyDescent="0.35">
      <c r="C3745" s="59"/>
      <c r="D3745" s="67"/>
    </row>
    <row r="3746" spans="3:4" x14ac:dyDescent="0.35">
      <c r="C3746" s="59"/>
      <c r="D3746" s="67"/>
    </row>
    <row r="3747" spans="3:4" x14ac:dyDescent="0.35">
      <c r="C3747" s="59"/>
      <c r="D3747" s="67"/>
    </row>
    <row r="3748" spans="3:4" x14ac:dyDescent="0.35">
      <c r="C3748" s="59"/>
      <c r="D3748" s="67"/>
    </row>
    <row r="3749" spans="3:4" x14ac:dyDescent="0.35">
      <c r="C3749" s="59"/>
      <c r="D3749" s="67"/>
    </row>
    <row r="3750" spans="3:4" x14ac:dyDescent="0.35">
      <c r="C3750" s="59"/>
      <c r="D3750" s="67"/>
    </row>
    <row r="3751" spans="3:4" x14ac:dyDescent="0.35">
      <c r="C3751" s="59"/>
      <c r="D3751" s="67"/>
    </row>
    <row r="3752" spans="3:4" x14ac:dyDescent="0.35">
      <c r="C3752" s="59"/>
      <c r="D3752" s="67"/>
    </row>
    <row r="3753" spans="3:4" x14ac:dyDescent="0.35">
      <c r="C3753" s="59"/>
      <c r="D3753" s="67"/>
    </row>
    <row r="3754" spans="3:4" x14ac:dyDescent="0.35">
      <c r="C3754" s="59"/>
      <c r="D3754" s="67"/>
    </row>
    <row r="3755" spans="3:4" x14ac:dyDescent="0.35">
      <c r="C3755" s="59"/>
      <c r="D3755" s="67"/>
    </row>
    <row r="3756" spans="3:4" x14ac:dyDescent="0.35">
      <c r="C3756" s="59"/>
      <c r="D3756" s="67"/>
    </row>
    <row r="3757" spans="3:4" x14ac:dyDescent="0.35">
      <c r="C3757" s="59"/>
      <c r="D3757" s="67"/>
    </row>
    <row r="3758" spans="3:4" x14ac:dyDescent="0.35">
      <c r="C3758" s="59"/>
      <c r="D3758" s="67"/>
    </row>
    <row r="3759" spans="3:4" x14ac:dyDescent="0.35">
      <c r="C3759" s="59"/>
      <c r="D3759" s="67"/>
    </row>
    <row r="3760" spans="3:4" x14ac:dyDescent="0.35">
      <c r="C3760" s="59"/>
      <c r="D3760" s="67"/>
    </row>
    <row r="3761" spans="3:4" x14ac:dyDescent="0.35">
      <c r="C3761" s="59"/>
      <c r="D3761" s="67"/>
    </row>
    <row r="3762" spans="3:4" x14ac:dyDescent="0.35">
      <c r="C3762" s="59"/>
      <c r="D3762" s="67"/>
    </row>
    <row r="3763" spans="3:4" x14ac:dyDescent="0.35">
      <c r="C3763" s="59"/>
      <c r="D3763" s="67"/>
    </row>
    <row r="3764" spans="3:4" x14ac:dyDescent="0.35">
      <c r="C3764" s="59"/>
      <c r="D3764" s="67"/>
    </row>
    <row r="3765" spans="3:4" x14ac:dyDescent="0.35">
      <c r="C3765" s="59"/>
      <c r="D3765" s="67"/>
    </row>
    <row r="3766" spans="3:4" x14ac:dyDescent="0.35">
      <c r="C3766" s="59"/>
      <c r="D3766" s="67"/>
    </row>
    <row r="3767" spans="3:4" x14ac:dyDescent="0.35">
      <c r="C3767" s="59"/>
      <c r="D3767" s="67"/>
    </row>
    <row r="3768" spans="3:4" x14ac:dyDescent="0.35">
      <c r="C3768" s="59"/>
      <c r="D3768" s="67"/>
    </row>
    <row r="3769" spans="3:4" x14ac:dyDescent="0.35">
      <c r="C3769" s="59"/>
      <c r="D3769" s="67"/>
    </row>
    <row r="3770" spans="3:4" x14ac:dyDescent="0.35">
      <c r="C3770" s="59"/>
      <c r="D3770" s="67"/>
    </row>
    <row r="3771" spans="3:4" x14ac:dyDescent="0.35">
      <c r="C3771" s="59"/>
      <c r="D3771" s="67"/>
    </row>
    <row r="3772" spans="3:4" x14ac:dyDescent="0.35">
      <c r="C3772" s="59"/>
      <c r="D3772" s="67"/>
    </row>
    <row r="3773" spans="3:4" x14ac:dyDescent="0.35">
      <c r="C3773" s="59"/>
      <c r="D3773" s="67"/>
    </row>
    <row r="3774" spans="3:4" x14ac:dyDescent="0.35">
      <c r="C3774" s="59"/>
      <c r="D3774" s="67"/>
    </row>
    <row r="3775" spans="3:4" x14ac:dyDescent="0.35">
      <c r="C3775" s="59"/>
      <c r="D3775" s="67"/>
    </row>
    <row r="3776" spans="3:4" x14ac:dyDescent="0.35">
      <c r="C3776" s="59"/>
      <c r="D3776" s="67"/>
    </row>
    <row r="3777" spans="3:4" x14ac:dyDescent="0.35">
      <c r="C3777" s="59"/>
      <c r="D3777" s="67"/>
    </row>
    <row r="3778" spans="3:4" x14ac:dyDescent="0.35">
      <c r="C3778" s="59"/>
      <c r="D3778" s="67"/>
    </row>
    <row r="3779" spans="3:4" x14ac:dyDescent="0.35">
      <c r="C3779" s="59"/>
      <c r="D3779" s="67"/>
    </row>
    <row r="3780" spans="3:4" x14ac:dyDescent="0.35">
      <c r="C3780" s="59"/>
      <c r="D3780" s="67"/>
    </row>
    <row r="3781" spans="3:4" x14ac:dyDescent="0.35">
      <c r="C3781" s="59"/>
      <c r="D3781" s="67"/>
    </row>
    <row r="3782" spans="3:4" x14ac:dyDescent="0.35">
      <c r="C3782" s="59"/>
      <c r="D3782" s="67"/>
    </row>
    <row r="3783" spans="3:4" x14ac:dyDescent="0.35">
      <c r="C3783" s="59"/>
      <c r="D3783" s="67"/>
    </row>
    <row r="3784" spans="3:4" x14ac:dyDescent="0.35">
      <c r="C3784" s="59"/>
      <c r="D3784" s="67"/>
    </row>
    <row r="3785" spans="3:4" x14ac:dyDescent="0.35">
      <c r="C3785" s="59"/>
      <c r="D3785" s="67"/>
    </row>
    <row r="3786" spans="3:4" x14ac:dyDescent="0.35">
      <c r="C3786" s="59"/>
      <c r="D3786" s="67"/>
    </row>
    <row r="3787" spans="3:4" x14ac:dyDescent="0.35">
      <c r="C3787" s="59"/>
      <c r="D3787" s="67"/>
    </row>
    <row r="3788" spans="3:4" x14ac:dyDescent="0.35">
      <c r="C3788" s="59"/>
      <c r="D3788" s="67"/>
    </row>
    <row r="3789" spans="3:4" x14ac:dyDescent="0.35">
      <c r="C3789" s="59"/>
      <c r="D3789" s="67"/>
    </row>
    <row r="3790" spans="3:4" x14ac:dyDescent="0.35">
      <c r="C3790" s="59"/>
      <c r="D3790" s="67"/>
    </row>
    <row r="3791" spans="3:4" x14ac:dyDescent="0.35">
      <c r="C3791" s="59"/>
      <c r="D3791" s="67"/>
    </row>
    <row r="3792" spans="3:4" x14ac:dyDescent="0.35">
      <c r="C3792" s="59"/>
      <c r="D3792" s="67"/>
    </row>
    <row r="3793" spans="3:4" x14ac:dyDescent="0.35">
      <c r="C3793" s="59"/>
      <c r="D3793" s="67"/>
    </row>
    <row r="3794" spans="3:4" x14ac:dyDescent="0.35">
      <c r="C3794" s="59"/>
      <c r="D3794" s="67"/>
    </row>
    <row r="3795" spans="3:4" x14ac:dyDescent="0.35">
      <c r="C3795" s="59"/>
      <c r="D3795" s="67"/>
    </row>
    <row r="3796" spans="3:4" x14ac:dyDescent="0.35">
      <c r="C3796" s="59"/>
      <c r="D3796" s="67"/>
    </row>
    <row r="3797" spans="3:4" x14ac:dyDescent="0.35">
      <c r="C3797" s="59"/>
      <c r="D3797" s="67"/>
    </row>
    <row r="3798" spans="3:4" x14ac:dyDescent="0.35">
      <c r="C3798" s="59"/>
      <c r="D3798" s="67"/>
    </row>
    <row r="3799" spans="3:4" x14ac:dyDescent="0.35">
      <c r="C3799" s="59"/>
      <c r="D3799" s="67"/>
    </row>
    <row r="3800" spans="3:4" x14ac:dyDescent="0.35">
      <c r="C3800" s="59"/>
      <c r="D3800" s="67"/>
    </row>
    <row r="3801" spans="3:4" x14ac:dyDescent="0.35">
      <c r="C3801" s="59"/>
      <c r="D3801" s="67"/>
    </row>
    <row r="3802" spans="3:4" x14ac:dyDescent="0.35">
      <c r="C3802" s="59"/>
      <c r="D3802" s="67"/>
    </row>
    <row r="3803" spans="3:4" x14ac:dyDescent="0.35">
      <c r="C3803" s="59"/>
      <c r="D3803" s="67"/>
    </row>
    <row r="3804" spans="3:4" x14ac:dyDescent="0.35">
      <c r="C3804" s="59"/>
      <c r="D3804" s="67"/>
    </row>
    <row r="3805" spans="3:4" x14ac:dyDescent="0.35">
      <c r="C3805" s="59"/>
      <c r="D3805" s="67"/>
    </row>
    <row r="3806" spans="3:4" x14ac:dyDescent="0.35">
      <c r="C3806" s="59"/>
      <c r="D3806" s="67"/>
    </row>
    <row r="3807" spans="3:4" x14ac:dyDescent="0.35">
      <c r="C3807" s="59"/>
      <c r="D3807" s="67"/>
    </row>
    <row r="3808" spans="3:4" x14ac:dyDescent="0.35">
      <c r="C3808" s="59"/>
      <c r="D3808" s="67"/>
    </row>
    <row r="3809" spans="3:4" x14ac:dyDescent="0.35">
      <c r="C3809" s="59"/>
      <c r="D3809" s="67"/>
    </row>
    <row r="3810" spans="3:4" x14ac:dyDescent="0.35">
      <c r="C3810" s="59"/>
      <c r="D3810" s="67"/>
    </row>
    <row r="3811" spans="3:4" x14ac:dyDescent="0.35">
      <c r="C3811" s="59"/>
      <c r="D3811" s="67"/>
    </row>
    <row r="3812" spans="3:4" x14ac:dyDescent="0.35">
      <c r="C3812" s="59"/>
      <c r="D3812" s="67"/>
    </row>
    <row r="3813" spans="3:4" x14ac:dyDescent="0.35">
      <c r="C3813" s="59"/>
      <c r="D3813" s="67"/>
    </row>
    <row r="3814" spans="3:4" x14ac:dyDescent="0.35">
      <c r="C3814" s="59"/>
      <c r="D3814" s="67"/>
    </row>
    <row r="3815" spans="3:4" x14ac:dyDescent="0.35">
      <c r="C3815" s="59"/>
      <c r="D3815" s="67"/>
    </row>
    <row r="3816" spans="3:4" x14ac:dyDescent="0.35">
      <c r="C3816" s="59"/>
      <c r="D3816" s="67"/>
    </row>
    <row r="3817" spans="3:4" x14ac:dyDescent="0.35">
      <c r="C3817" s="59"/>
      <c r="D3817" s="67"/>
    </row>
    <row r="3818" spans="3:4" x14ac:dyDescent="0.35">
      <c r="C3818" s="59"/>
      <c r="D3818" s="67"/>
    </row>
    <row r="3819" spans="3:4" x14ac:dyDescent="0.35">
      <c r="C3819" s="59"/>
      <c r="D3819" s="67"/>
    </row>
    <row r="3820" spans="3:4" x14ac:dyDescent="0.35">
      <c r="C3820" s="59"/>
      <c r="D3820" s="67"/>
    </row>
    <row r="3821" spans="3:4" x14ac:dyDescent="0.35">
      <c r="C3821" s="59"/>
      <c r="D3821" s="67"/>
    </row>
    <row r="3822" spans="3:4" x14ac:dyDescent="0.35">
      <c r="C3822" s="59"/>
      <c r="D3822" s="67"/>
    </row>
    <row r="3823" spans="3:4" x14ac:dyDescent="0.35">
      <c r="C3823" s="59"/>
      <c r="D3823" s="67"/>
    </row>
    <row r="3824" spans="3:4" x14ac:dyDescent="0.35">
      <c r="C3824" s="59"/>
      <c r="D3824" s="67"/>
    </row>
    <row r="3825" spans="3:4" x14ac:dyDescent="0.35">
      <c r="C3825" s="59"/>
      <c r="D3825" s="67"/>
    </row>
    <row r="3826" spans="3:4" x14ac:dyDescent="0.35">
      <c r="C3826" s="59"/>
      <c r="D3826" s="67"/>
    </row>
    <row r="3827" spans="3:4" x14ac:dyDescent="0.35">
      <c r="C3827" s="59"/>
      <c r="D3827" s="67"/>
    </row>
    <row r="3828" spans="3:4" x14ac:dyDescent="0.35">
      <c r="C3828" s="59"/>
      <c r="D3828" s="67"/>
    </row>
    <row r="3829" spans="3:4" x14ac:dyDescent="0.35">
      <c r="C3829" s="59"/>
      <c r="D3829" s="67"/>
    </row>
    <row r="3830" spans="3:4" x14ac:dyDescent="0.35">
      <c r="C3830" s="59"/>
      <c r="D3830" s="67"/>
    </row>
    <row r="3831" spans="3:4" x14ac:dyDescent="0.35">
      <c r="C3831" s="59"/>
      <c r="D3831" s="67"/>
    </row>
    <row r="3832" spans="3:4" x14ac:dyDescent="0.35">
      <c r="C3832" s="59"/>
      <c r="D3832" s="67"/>
    </row>
    <row r="3833" spans="3:4" x14ac:dyDescent="0.35">
      <c r="C3833" s="59"/>
      <c r="D3833" s="67"/>
    </row>
    <row r="3834" spans="3:4" x14ac:dyDescent="0.35">
      <c r="C3834" s="59"/>
      <c r="D3834" s="67"/>
    </row>
    <row r="3835" spans="3:4" x14ac:dyDescent="0.35">
      <c r="C3835" s="59"/>
      <c r="D3835" s="67"/>
    </row>
    <row r="3836" spans="3:4" x14ac:dyDescent="0.35">
      <c r="C3836" s="59"/>
      <c r="D3836" s="67"/>
    </row>
    <row r="3837" spans="3:4" x14ac:dyDescent="0.35">
      <c r="C3837" s="59"/>
      <c r="D3837" s="67"/>
    </row>
    <row r="3838" spans="3:4" x14ac:dyDescent="0.35">
      <c r="C3838" s="59"/>
      <c r="D3838" s="67"/>
    </row>
    <row r="3839" spans="3:4" x14ac:dyDescent="0.35">
      <c r="C3839" s="59"/>
      <c r="D3839" s="67"/>
    </row>
    <row r="3840" spans="3:4" x14ac:dyDescent="0.35">
      <c r="C3840" s="59"/>
      <c r="D3840" s="67"/>
    </row>
    <row r="3841" spans="3:4" x14ac:dyDescent="0.35">
      <c r="C3841" s="59"/>
      <c r="D3841" s="67"/>
    </row>
    <row r="3842" spans="3:4" x14ac:dyDescent="0.35">
      <c r="C3842" s="59"/>
      <c r="D3842" s="67"/>
    </row>
    <row r="3843" spans="3:4" x14ac:dyDescent="0.35">
      <c r="C3843" s="59"/>
      <c r="D3843" s="67"/>
    </row>
    <row r="3844" spans="3:4" x14ac:dyDescent="0.35">
      <c r="C3844" s="59"/>
      <c r="D3844" s="67"/>
    </row>
    <row r="3845" spans="3:4" x14ac:dyDescent="0.35">
      <c r="C3845" s="59"/>
      <c r="D3845" s="67"/>
    </row>
    <row r="3846" spans="3:4" x14ac:dyDescent="0.35">
      <c r="C3846" s="59"/>
      <c r="D3846" s="67"/>
    </row>
    <row r="3847" spans="3:4" x14ac:dyDescent="0.35">
      <c r="C3847" s="59"/>
      <c r="D3847" s="67"/>
    </row>
    <row r="3848" spans="3:4" x14ac:dyDescent="0.35">
      <c r="C3848" s="59"/>
      <c r="D3848" s="67"/>
    </row>
    <row r="3849" spans="3:4" x14ac:dyDescent="0.35">
      <c r="C3849" s="59"/>
      <c r="D3849" s="67"/>
    </row>
    <row r="3850" spans="3:4" x14ac:dyDescent="0.35">
      <c r="C3850" s="59"/>
      <c r="D3850" s="67"/>
    </row>
    <row r="3851" spans="3:4" x14ac:dyDescent="0.35">
      <c r="C3851" s="59"/>
      <c r="D3851" s="67"/>
    </row>
    <row r="3852" spans="3:4" x14ac:dyDescent="0.35">
      <c r="C3852" s="59"/>
      <c r="D3852" s="67"/>
    </row>
    <row r="3853" spans="3:4" x14ac:dyDescent="0.35">
      <c r="C3853" s="59"/>
      <c r="D3853" s="67"/>
    </row>
    <row r="3854" spans="3:4" x14ac:dyDescent="0.35">
      <c r="C3854" s="59"/>
      <c r="D3854" s="67"/>
    </row>
    <row r="3855" spans="3:4" x14ac:dyDescent="0.35">
      <c r="C3855" s="59"/>
      <c r="D3855" s="67"/>
    </row>
    <row r="3856" spans="3:4" x14ac:dyDescent="0.35">
      <c r="C3856" s="59"/>
      <c r="D3856" s="67"/>
    </row>
    <row r="3857" spans="3:4" x14ac:dyDescent="0.35">
      <c r="C3857" s="59"/>
      <c r="D3857" s="67"/>
    </row>
    <row r="3858" spans="3:4" x14ac:dyDescent="0.35">
      <c r="C3858" s="59"/>
      <c r="D3858" s="67"/>
    </row>
    <row r="3859" spans="3:4" x14ac:dyDescent="0.35">
      <c r="C3859" s="59"/>
      <c r="D3859" s="67"/>
    </row>
    <row r="3860" spans="3:4" x14ac:dyDescent="0.35">
      <c r="C3860" s="59"/>
      <c r="D3860" s="67"/>
    </row>
    <row r="3861" spans="3:4" x14ac:dyDescent="0.35">
      <c r="C3861" s="59"/>
      <c r="D3861" s="67"/>
    </row>
    <row r="3862" spans="3:4" x14ac:dyDescent="0.35">
      <c r="C3862" s="59"/>
      <c r="D3862" s="67"/>
    </row>
    <row r="3863" spans="3:4" x14ac:dyDescent="0.35">
      <c r="C3863" s="59"/>
      <c r="D3863" s="67"/>
    </row>
    <row r="3864" spans="3:4" x14ac:dyDescent="0.35">
      <c r="C3864" s="59"/>
      <c r="D3864" s="67"/>
    </row>
    <row r="3865" spans="3:4" x14ac:dyDescent="0.35">
      <c r="C3865" s="59"/>
      <c r="D3865" s="67"/>
    </row>
    <row r="3866" spans="3:4" x14ac:dyDescent="0.35">
      <c r="C3866" s="59"/>
      <c r="D3866" s="67"/>
    </row>
    <row r="3867" spans="3:4" x14ac:dyDescent="0.35">
      <c r="C3867" s="59"/>
      <c r="D3867" s="67"/>
    </row>
    <row r="3868" spans="3:4" x14ac:dyDescent="0.35">
      <c r="C3868" s="59"/>
      <c r="D3868" s="67"/>
    </row>
    <row r="3869" spans="3:4" x14ac:dyDescent="0.35">
      <c r="C3869" s="59"/>
      <c r="D3869" s="67"/>
    </row>
    <row r="3870" spans="3:4" x14ac:dyDescent="0.35">
      <c r="C3870" s="59"/>
      <c r="D3870" s="67"/>
    </row>
    <row r="3871" spans="3:4" x14ac:dyDescent="0.35">
      <c r="C3871" s="59"/>
      <c r="D3871" s="67"/>
    </row>
    <row r="3872" spans="3:4" x14ac:dyDescent="0.35">
      <c r="C3872" s="59"/>
      <c r="D3872" s="67"/>
    </row>
    <row r="3873" spans="3:4" x14ac:dyDescent="0.35">
      <c r="C3873" s="59"/>
      <c r="D3873" s="67"/>
    </row>
    <row r="3874" spans="3:4" x14ac:dyDescent="0.35">
      <c r="C3874" s="59"/>
      <c r="D3874" s="67"/>
    </row>
    <row r="3875" spans="3:4" x14ac:dyDescent="0.35">
      <c r="C3875" s="59"/>
      <c r="D3875" s="67"/>
    </row>
    <row r="3876" spans="3:4" x14ac:dyDescent="0.35">
      <c r="C3876" s="59"/>
      <c r="D3876" s="67"/>
    </row>
    <row r="3877" spans="3:4" x14ac:dyDescent="0.35">
      <c r="C3877" s="59"/>
      <c r="D3877" s="67"/>
    </row>
    <row r="3878" spans="3:4" x14ac:dyDescent="0.35">
      <c r="C3878" s="59"/>
      <c r="D3878" s="67"/>
    </row>
    <row r="3879" spans="3:4" x14ac:dyDescent="0.35">
      <c r="C3879" s="59"/>
      <c r="D3879" s="67"/>
    </row>
    <row r="3880" spans="3:4" x14ac:dyDescent="0.35">
      <c r="C3880" s="59"/>
      <c r="D3880" s="67"/>
    </row>
    <row r="3881" spans="3:4" x14ac:dyDescent="0.35">
      <c r="C3881" s="59"/>
      <c r="D3881" s="67"/>
    </row>
    <row r="3882" spans="3:4" x14ac:dyDescent="0.35">
      <c r="C3882" s="59"/>
      <c r="D3882" s="67"/>
    </row>
    <row r="3883" spans="3:4" x14ac:dyDescent="0.35">
      <c r="C3883" s="59"/>
      <c r="D3883" s="67"/>
    </row>
    <row r="3884" spans="3:4" x14ac:dyDescent="0.35">
      <c r="C3884" s="59"/>
      <c r="D3884" s="67"/>
    </row>
    <row r="3885" spans="3:4" x14ac:dyDescent="0.35">
      <c r="C3885" s="59"/>
      <c r="D3885" s="67"/>
    </row>
    <row r="3886" spans="3:4" x14ac:dyDescent="0.35">
      <c r="C3886" s="59"/>
      <c r="D3886" s="67"/>
    </row>
    <row r="3887" spans="3:4" x14ac:dyDescent="0.35">
      <c r="C3887" s="59"/>
      <c r="D3887" s="67"/>
    </row>
    <row r="3888" spans="3:4" x14ac:dyDescent="0.35">
      <c r="C3888" s="59"/>
      <c r="D3888" s="67"/>
    </row>
    <row r="3889" spans="3:4" x14ac:dyDescent="0.35">
      <c r="C3889" s="59"/>
      <c r="D3889" s="67"/>
    </row>
    <row r="3890" spans="3:4" x14ac:dyDescent="0.35">
      <c r="C3890" s="59"/>
      <c r="D3890" s="67"/>
    </row>
    <row r="3891" spans="3:4" x14ac:dyDescent="0.35">
      <c r="C3891" s="59"/>
      <c r="D3891" s="67"/>
    </row>
    <row r="3892" spans="3:4" x14ac:dyDescent="0.35">
      <c r="C3892" s="59"/>
      <c r="D3892" s="67"/>
    </row>
    <row r="3893" spans="3:4" x14ac:dyDescent="0.35">
      <c r="C3893" s="59"/>
      <c r="D3893" s="67"/>
    </row>
    <row r="3894" spans="3:4" x14ac:dyDescent="0.35">
      <c r="C3894" s="59"/>
      <c r="D3894" s="67"/>
    </row>
    <row r="3895" spans="3:4" x14ac:dyDescent="0.35">
      <c r="C3895" s="59"/>
      <c r="D3895" s="67"/>
    </row>
    <row r="3896" spans="3:4" x14ac:dyDescent="0.35">
      <c r="C3896" s="59"/>
      <c r="D3896" s="67"/>
    </row>
    <row r="3897" spans="3:4" x14ac:dyDescent="0.35">
      <c r="C3897" s="59"/>
      <c r="D3897" s="67"/>
    </row>
    <row r="3898" spans="3:4" x14ac:dyDescent="0.35">
      <c r="C3898" s="59"/>
      <c r="D3898" s="67"/>
    </row>
    <row r="3899" spans="3:4" x14ac:dyDescent="0.35">
      <c r="C3899" s="59"/>
      <c r="D3899" s="67"/>
    </row>
    <row r="3900" spans="3:4" x14ac:dyDescent="0.35">
      <c r="C3900" s="59"/>
      <c r="D3900" s="67"/>
    </row>
    <row r="3901" spans="3:4" x14ac:dyDescent="0.35">
      <c r="C3901" s="59"/>
      <c r="D3901" s="67"/>
    </row>
    <row r="3902" spans="3:4" x14ac:dyDescent="0.35">
      <c r="C3902" s="59"/>
      <c r="D3902" s="67"/>
    </row>
    <row r="3903" spans="3:4" x14ac:dyDescent="0.35">
      <c r="C3903" s="59"/>
      <c r="D3903" s="67"/>
    </row>
    <row r="3904" spans="3:4" x14ac:dyDescent="0.35">
      <c r="C3904" s="59"/>
      <c r="D3904" s="67"/>
    </row>
    <row r="3905" spans="3:4" x14ac:dyDescent="0.35">
      <c r="C3905" s="59"/>
      <c r="D3905" s="67"/>
    </row>
    <row r="3906" spans="3:4" x14ac:dyDescent="0.35">
      <c r="C3906" s="59"/>
      <c r="D3906" s="67"/>
    </row>
    <row r="3907" spans="3:4" x14ac:dyDescent="0.35">
      <c r="C3907" s="59"/>
      <c r="D3907" s="67"/>
    </row>
    <row r="3908" spans="3:4" x14ac:dyDescent="0.35">
      <c r="C3908" s="59"/>
      <c r="D3908" s="67"/>
    </row>
    <row r="3909" spans="3:4" x14ac:dyDescent="0.35">
      <c r="C3909" s="59"/>
      <c r="D3909" s="67"/>
    </row>
    <row r="3910" spans="3:4" x14ac:dyDescent="0.35">
      <c r="C3910" s="59"/>
      <c r="D3910" s="67"/>
    </row>
    <row r="3911" spans="3:4" x14ac:dyDescent="0.35">
      <c r="C3911" s="59"/>
      <c r="D3911" s="67"/>
    </row>
    <row r="3912" spans="3:4" x14ac:dyDescent="0.35">
      <c r="C3912" s="59"/>
      <c r="D3912" s="67"/>
    </row>
    <row r="3913" spans="3:4" x14ac:dyDescent="0.35">
      <c r="C3913" s="59"/>
      <c r="D3913" s="67"/>
    </row>
    <row r="3914" spans="3:4" x14ac:dyDescent="0.35">
      <c r="C3914" s="59"/>
      <c r="D3914" s="67"/>
    </row>
    <row r="3915" spans="3:4" x14ac:dyDescent="0.35">
      <c r="C3915" s="59"/>
      <c r="D3915" s="67"/>
    </row>
    <row r="3916" spans="3:4" x14ac:dyDescent="0.35">
      <c r="C3916" s="59"/>
      <c r="D3916" s="67"/>
    </row>
    <row r="3917" spans="3:4" x14ac:dyDescent="0.35">
      <c r="C3917" s="59"/>
      <c r="D3917" s="67"/>
    </row>
    <row r="3918" spans="3:4" x14ac:dyDescent="0.35">
      <c r="C3918" s="59"/>
      <c r="D3918" s="67"/>
    </row>
    <row r="3919" spans="3:4" x14ac:dyDescent="0.35">
      <c r="C3919" s="59"/>
      <c r="D3919" s="67"/>
    </row>
    <row r="3920" spans="3:4" x14ac:dyDescent="0.35">
      <c r="C3920" s="59"/>
      <c r="D3920" s="67"/>
    </row>
    <row r="3921" spans="3:4" x14ac:dyDescent="0.35">
      <c r="C3921" s="59"/>
      <c r="D3921" s="67"/>
    </row>
    <row r="3922" spans="3:4" x14ac:dyDescent="0.35">
      <c r="C3922" s="59"/>
      <c r="D3922" s="67"/>
    </row>
    <row r="3923" spans="3:4" x14ac:dyDescent="0.35">
      <c r="C3923" s="59"/>
      <c r="D3923" s="67"/>
    </row>
    <row r="3924" spans="3:4" x14ac:dyDescent="0.35">
      <c r="C3924" s="59"/>
      <c r="D3924" s="67"/>
    </row>
    <row r="3925" spans="3:4" x14ac:dyDescent="0.35">
      <c r="C3925" s="59"/>
      <c r="D3925" s="67"/>
    </row>
    <row r="3926" spans="3:4" x14ac:dyDescent="0.35">
      <c r="C3926" s="59"/>
      <c r="D3926" s="67"/>
    </row>
    <row r="3927" spans="3:4" x14ac:dyDescent="0.35">
      <c r="C3927" s="59"/>
      <c r="D3927" s="67"/>
    </row>
    <row r="3928" spans="3:4" x14ac:dyDescent="0.35">
      <c r="C3928" s="59"/>
      <c r="D3928" s="67"/>
    </row>
    <row r="3929" spans="3:4" x14ac:dyDescent="0.35">
      <c r="C3929" s="59"/>
      <c r="D3929" s="67"/>
    </row>
    <row r="3930" spans="3:4" x14ac:dyDescent="0.35">
      <c r="C3930" s="59"/>
      <c r="D3930" s="67"/>
    </row>
    <row r="3931" spans="3:4" x14ac:dyDescent="0.35">
      <c r="C3931" s="59"/>
      <c r="D3931" s="67"/>
    </row>
    <row r="3932" spans="3:4" x14ac:dyDescent="0.35">
      <c r="C3932" s="59"/>
      <c r="D3932" s="67"/>
    </row>
    <row r="3933" spans="3:4" x14ac:dyDescent="0.35">
      <c r="C3933" s="59"/>
      <c r="D3933" s="67"/>
    </row>
    <row r="3934" spans="3:4" x14ac:dyDescent="0.35">
      <c r="C3934" s="59"/>
      <c r="D3934" s="67"/>
    </row>
    <row r="3935" spans="3:4" x14ac:dyDescent="0.35">
      <c r="C3935" s="59"/>
      <c r="D3935" s="67"/>
    </row>
    <row r="3936" spans="3:4" x14ac:dyDescent="0.35">
      <c r="C3936" s="59"/>
      <c r="D3936" s="67"/>
    </row>
    <row r="3937" spans="3:4" x14ac:dyDescent="0.35">
      <c r="C3937" s="59"/>
      <c r="D3937" s="67"/>
    </row>
    <row r="3938" spans="3:4" x14ac:dyDescent="0.35">
      <c r="C3938" s="59"/>
      <c r="D3938" s="67"/>
    </row>
    <row r="3939" spans="3:4" x14ac:dyDescent="0.35">
      <c r="C3939" s="59"/>
      <c r="D3939" s="67"/>
    </row>
    <row r="3940" spans="3:4" x14ac:dyDescent="0.35">
      <c r="C3940" s="59"/>
      <c r="D3940" s="67"/>
    </row>
    <row r="3941" spans="3:4" x14ac:dyDescent="0.35">
      <c r="C3941" s="59"/>
      <c r="D3941" s="67"/>
    </row>
    <row r="3942" spans="3:4" x14ac:dyDescent="0.35">
      <c r="C3942" s="59"/>
      <c r="D3942" s="67"/>
    </row>
    <row r="3943" spans="3:4" x14ac:dyDescent="0.35">
      <c r="C3943" s="59"/>
      <c r="D3943" s="67"/>
    </row>
    <row r="3944" spans="3:4" x14ac:dyDescent="0.35">
      <c r="C3944" s="59"/>
      <c r="D3944" s="67"/>
    </row>
    <row r="3945" spans="3:4" x14ac:dyDescent="0.35">
      <c r="C3945" s="59"/>
      <c r="D3945" s="67"/>
    </row>
    <row r="3946" spans="3:4" x14ac:dyDescent="0.35">
      <c r="C3946" s="59"/>
      <c r="D3946" s="67"/>
    </row>
    <row r="3947" spans="3:4" x14ac:dyDescent="0.35">
      <c r="C3947" s="59"/>
      <c r="D3947" s="67"/>
    </row>
    <row r="3948" spans="3:4" x14ac:dyDescent="0.35">
      <c r="C3948" s="59"/>
      <c r="D3948" s="67"/>
    </row>
    <row r="3949" spans="3:4" x14ac:dyDescent="0.35">
      <c r="C3949" s="59"/>
      <c r="D3949" s="67"/>
    </row>
    <row r="3950" spans="3:4" x14ac:dyDescent="0.35">
      <c r="C3950" s="59"/>
      <c r="D3950" s="67"/>
    </row>
    <row r="3951" spans="3:4" x14ac:dyDescent="0.35">
      <c r="C3951" s="59"/>
      <c r="D3951" s="67"/>
    </row>
    <row r="3952" spans="3:4" x14ac:dyDescent="0.35">
      <c r="C3952" s="59"/>
      <c r="D3952" s="67"/>
    </row>
    <row r="3953" spans="3:4" x14ac:dyDescent="0.35">
      <c r="C3953" s="59"/>
      <c r="D3953" s="67"/>
    </row>
    <row r="3954" spans="3:4" x14ac:dyDescent="0.35">
      <c r="C3954" s="59"/>
      <c r="D3954" s="67"/>
    </row>
    <row r="3955" spans="3:4" x14ac:dyDescent="0.35">
      <c r="C3955" s="59"/>
      <c r="D3955" s="67"/>
    </row>
    <row r="3956" spans="3:4" x14ac:dyDescent="0.35">
      <c r="C3956" s="59"/>
      <c r="D3956" s="67"/>
    </row>
    <row r="3957" spans="3:4" x14ac:dyDescent="0.35">
      <c r="C3957" s="59"/>
      <c r="D3957" s="67"/>
    </row>
    <row r="3958" spans="3:4" x14ac:dyDescent="0.35">
      <c r="C3958" s="59"/>
      <c r="D3958" s="67"/>
    </row>
    <row r="3959" spans="3:4" x14ac:dyDescent="0.35">
      <c r="C3959" s="59"/>
      <c r="D3959" s="67"/>
    </row>
    <row r="3960" spans="3:4" x14ac:dyDescent="0.35">
      <c r="C3960" s="59"/>
      <c r="D3960" s="67"/>
    </row>
    <row r="3961" spans="3:4" x14ac:dyDescent="0.35">
      <c r="C3961" s="59"/>
      <c r="D3961" s="67"/>
    </row>
    <row r="3962" spans="3:4" x14ac:dyDescent="0.35">
      <c r="C3962" s="59"/>
      <c r="D3962" s="67"/>
    </row>
    <row r="3963" spans="3:4" x14ac:dyDescent="0.35">
      <c r="C3963" s="59"/>
      <c r="D3963" s="67"/>
    </row>
    <row r="3964" spans="3:4" x14ac:dyDescent="0.35">
      <c r="C3964" s="59"/>
      <c r="D3964" s="67"/>
    </row>
    <row r="3965" spans="3:4" x14ac:dyDescent="0.35">
      <c r="C3965" s="59"/>
      <c r="D3965" s="67"/>
    </row>
    <row r="3966" spans="3:4" x14ac:dyDescent="0.35">
      <c r="C3966" s="59"/>
      <c r="D3966" s="67"/>
    </row>
    <row r="3967" spans="3:4" x14ac:dyDescent="0.35">
      <c r="C3967" s="59"/>
      <c r="D3967" s="67"/>
    </row>
    <row r="3968" spans="3:4" x14ac:dyDescent="0.35">
      <c r="C3968" s="59"/>
      <c r="D3968" s="67"/>
    </row>
    <row r="3969" spans="3:4" x14ac:dyDescent="0.35">
      <c r="C3969" s="59"/>
      <c r="D3969" s="67"/>
    </row>
    <row r="3970" spans="3:4" x14ac:dyDescent="0.35">
      <c r="C3970" s="59"/>
      <c r="D3970" s="67"/>
    </row>
    <row r="3971" spans="3:4" x14ac:dyDescent="0.35">
      <c r="C3971" s="59"/>
      <c r="D3971" s="67"/>
    </row>
    <row r="3972" spans="3:4" x14ac:dyDescent="0.35">
      <c r="C3972" s="59"/>
      <c r="D3972" s="67"/>
    </row>
    <row r="3973" spans="3:4" x14ac:dyDescent="0.35">
      <c r="C3973" s="59"/>
      <c r="D3973" s="67"/>
    </row>
    <row r="3974" spans="3:4" x14ac:dyDescent="0.35">
      <c r="C3974" s="59"/>
      <c r="D3974" s="67"/>
    </row>
    <row r="3975" spans="3:4" x14ac:dyDescent="0.35">
      <c r="C3975" s="59"/>
      <c r="D3975" s="67"/>
    </row>
    <row r="3976" spans="3:4" x14ac:dyDescent="0.35">
      <c r="C3976" s="59"/>
      <c r="D3976" s="67"/>
    </row>
    <row r="3977" spans="3:4" x14ac:dyDescent="0.35">
      <c r="C3977" s="59"/>
      <c r="D3977" s="67"/>
    </row>
    <row r="3978" spans="3:4" x14ac:dyDescent="0.35">
      <c r="C3978" s="59"/>
      <c r="D3978" s="67"/>
    </row>
    <row r="3979" spans="3:4" x14ac:dyDescent="0.35">
      <c r="C3979" s="59"/>
      <c r="D3979" s="67"/>
    </row>
    <row r="3980" spans="3:4" x14ac:dyDescent="0.35">
      <c r="C3980" s="59"/>
      <c r="D3980" s="67"/>
    </row>
    <row r="3981" spans="3:4" x14ac:dyDescent="0.35">
      <c r="C3981" s="59"/>
      <c r="D3981" s="67"/>
    </row>
    <row r="3982" spans="3:4" x14ac:dyDescent="0.35">
      <c r="C3982" s="59"/>
      <c r="D3982" s="67"/>
    </row>
    <row r="3983" spans="3:4" x14ac:dyDescent="0.35">
      <c r="C3983" s="59"/>
      <c r="D3983" s="67"/>
    </row>
    <row r="3984" spans="3:4" x14ac:dyDescent="0.35">
      <c r="C3984" s="59"/>
      <c r="D3984" s="67"/>
    </row>
    <row r="3985" spans="3:4" x14ac:dyDescent="0.35">
      <c r="C3985" s="59"/>
      <c r="D3985" s="67"/>
    </row>
    <row r="3986" spans="3:4" x14ac:dyDescent="0.35">
      <c r="C3986" s="59"/>
      <c r="D3986" s="67"/>
    </row>
    <row r="3987" spans="3:4" x14ac:dyDescent="0.35">
      <c r="C3987" s="59"/>
      <c r="D3987" s="67"/>
    </row>
    <row r="3988" spans="3:4" x14ac:dyDescent="0.35">
      <c r="C3988" s="59"/>
      <c r="D3988" s="67"/>
    </row>
    <row r="3989" spans="3:4" x14ac:dyDescent="0.35">
      <c r="C3989" s="59"/>
      <c r="D3989" s="67"/>
    </row>
    <row r="3990" spans="3:4" x14ac:dyDescent="0.35">
      <c r="C3990" s="59"/>
      <c r="D3990" s="67"/>
    </row>
    <row r="3991" spans="3:4" x14ac:dyDescent="0.35">
      <c r="C3991" s="59"/>
      <c r="D3991" s="67"/>
    </row>
    <row r="3992" spans="3:4" x14ac:dyDescent="0.35">
      <c r="C3992" s="59"/>
      <c r="D3992" s="67"/>
    </row>
    <row r="3993" spans="3:4" x14ac:dyDescent="0.35">
      <c r="C3993" s="59"/>
      <c r="D3993" s="67"/>
    </row>
    <row r="3994" spans="3:4" x14ac:dyDescent="0.35">
      <c r="C3994" s="59"/>
      <c r="D3994" s="67"/>
    </row>
    <row r="3995" spans="3:4" x14ac:dyDescent="0.35">
      <c r="C3995" s="59"/>
      <c r="D3995" s="67"/>
    </row>
    <row r="3996" spans="3:4" x14ac:dyDescent="0.35">
      <c r="C3996" s="59"/>
      <c r="D3996" s="67"/>
    </row>
    <row r="3997" spans="3:4" x14ac:dyDescent="0.35">
      <c r="C3997" s="59"/>
      <c r="D3997" s="67"/>
    </row>
    <row r="3998" spans="3:4" x14ac:dyDescent="0.35">
      <c r="C3998" s="59"/>
      <c r="D3998" s="67"/>
    </row>
    <row r="3999" spans="3:4" x14ac:dyDescent="0.35">
      <c r="C3999" s="59"/>
      <c r="D3999" s="67"/>
    </row>
    <row r="4000" spans="3:4" x14ac:dyDescent="0.35">
      <c r="C4000" s="59"/>
      <c r="D4000" s="67"/>
    </row>
    <row r="4001" spans="3:4" x14ac:dyDescent="0.35">
      <c r="C4001" s="59"/>
      <c r="D4001" s="67"/>
    </row>
    <row r="4002" spans="3:4" x14ac:dyDescent="0.35">
      <c r="C4002" s="59"/>
      <c r="D4002" s="67"/>
    </row>
    <row r="4003" spans="3:4" x14ac:dyDescent="0.35">
      <c r="C4003" s="59"/>
      <c r="D4003" s="67"/>
    </row>
    <row r="4004" spans="3:4" x14ac:dyDescent="0.35">
      <c r="C4004" s="59"/>
      <c r="D4004" s="67"/>
    </row>
    <row r="4005" spans="3:4" x14ac:dyDescent="0.35">
      <c r="C4005" s="59"/>
      <c r="D4005" s="67"/>
    </row>
    <row r="4006" spans="3:4" x14ac:dyDescent="0.35">
      <c r="C4006" s="59"/>
      <c r="D4006" s="67"/>
    </row>
    <row r="4007" spans="3:4" x14ac:dyDescent="0.35">
      <c r="C4007" s="59"/>
      <c r="D4007" s="67"/>
    </row>
    <row r="4008" spans="3:4" x14ac:dyDescent="0.35">
      <c r="C4008" s="59"/>
      <c r="D4008" s="67"/>
    </row>
    <row r="4009" spans="3:4" x14ac:dyDescent="0.35">
      <c r="C4009" s="59"/>
      <c r="D4009" s="67"/>
    </row>
    <row r="4010" spans="3:4" x14ac:dyDescent="0.35">
      <c r="C4010" s="59"/>
      <c r="D4010" s="67"/>
    </row>
    <row r="4011" spans="3:4" x14ac:dyDescent="0.35">
      <c r="C4011" s="59"/>
      <c r="D4011" s="67"/>
    </row>
    <row r="4012" spans="3:4" x14ac:dyDescent="0.35">
      <c r="C4012" s="59"/>
      <c r="D4012" s="67"/>
    </row>
    <row r="4013" spans="3:4" x14ac:dyDescent="0.35">
      <c r="C4013" s="59"/>
      <c r="D4013" s="67"/>
    </row>
    <row r="4014" spans="3:4" x14ac:dyDescent="0.35">
      <c r="C4014" s="59"/>
      <c r="D4014" s="67"/>
    </row>
    <row r="4015" spans="3:4" x14ac:dyDescent="0.35">
      <c r="C4015" s="59"/>
      <c r="D4015" s="67"/>
    </row>
    <row r="4016" spans="3:4" x14ac:dyDescent="0.35">
      <c r="C4016" s="59"/>
      <c r="D4016" s="67"/>
    </row>
    <row r="4017" spans="3:4" x14ac:dyDescent="0.35">
      <c r="C4017" s="59"/>
      <c r="D4017" s="67"/>
    </row>
    <row r="4018" spans="3:4" x14ac:dyDescent="0.35">
      <c r="C4018" s="59"/>
      <c r="D4018" s="67"/>
    </row>
    <row r="4019" spans="3:4" x14ac:dyDescent="0.35">
      <c r="C4019" s="59"/>
      <c r="D4019" s="67"/>
    </row>
    <row r="4020" spans="3:4" x14ac:dyDescent="0.35">
      <c r="C4020" s="59"/>
      <c r="D4020" s="67"/>
    </row>
    <row r="4021" spans="3:4" x14ac:dyDescent="0.35">
      <c r="C4021" s="59"/>
      <c r="D4021" s="67"/>
    </row>
    <row r="4022" spans="3:4" x14ac:dyDescent="0.35">
      <c r="C4022" s="59"/>
      <c r="D4022" s="67"/>
    </row>
    <row r="4023" spans="3:4" x14ac:dyDescent="0.35">
      <c r="C4023" s="59"/>
      <c r="D4023" s="67"/>
    </row>
    <row r="4024" spans="3:4" x14ac:dyDescent="0.35">
      <c r="C4024" s="59"/>
      <c r="D4024" s="67"/>
    </row>
    <row r="4025" spans="3:4" x14ac:dyDescent="0.35">
      <c r="C4025" s="59"/>
      <c r="D4025" s="67"/>
    </row>
    <row r="4026" spans="3:4" x14ac:dyDescent="0.35">
      <c r="C4026" s="59"/>
      <c r="D4026" s="67"/>
    </row>
    <row r="4027" spans="3:4" x14ac:dyDescent="0.35">
      <c r="C4027" s="59"/>
      <c r="D4027" s="67"/>
    </row>
    <row r="4028" spans="3:4" x14ac:dyDescent="0.35">
      <c r="C4028" s="59"/>
      <c r="D4028" s="67"/>
    </row>
    <row r="4029" spans="3:4" x14ac:dyDescent="0.35">
      <c r="C4029" s="59"/>
      <c r="D4029" s="67"/>
    </row>
    <row r="4030" spans="3:4" x14ac:dyDescent="0.35">
      <c r="C4030" s="59"/>
      <c r="D4030" s="67"/>
    </row>
    <row r="4031" spans="3:4" x14ac:dyDescent="0.35">
      <c r="C4031" s="59"/>
      <c r="D4031" s="67"/>
    </row>
    <row r="4032" spans="3:4" x14ac:dyDescent="0.35">
      <c r="C4032" s="59"/>
      <c r="D4032" s="67"/>
    </row>
    <row r="4033" spans="3:4" x14ac:dyDescent="0.35">
      <c r="C4033" s="59"/>
      <c r="D4033" s="67"/>
    </row>
    <row r="4034" spans="3:4" x14ac:dyDescent="0.35">
      <c r="C4034" s="59"/>
      <c r="D4034" s="67"/>
    </row>
    <row r="4035" spans="3:4" x14ac:dyDescent="0.35">
      <c r="C4035" s="59"/>
      <c r="D4035" s="67"/>
    </row>
    <row r="4036" spans="3:4" x14ac:dyDescent="0.35">
      <c r="C4036" s="59"/>
      <c r="D4036" s="67"/>
    </row>
    <row r="4037" spans="3:4" x14ac:dyDescent="0.35">
      <c r="C4037" s="59"/>
      <c r="D4037" s="67"/>
    </row>
    <row r="4038" spans="3:4" x14ac:dyDescent="0.35">
      <c r="C4038" s="59"/>
      <c r="D4038" s="67"/>
    </row>
    <row r="4039" spans="3:4" x14ac:dyDescent="0.35">
      <c r="C4039" s="59"/>
      <c r="D4039" s="67"/>
    </row>
    <row r="4040" spans="3:4" x14ac:dyDescent="0.35">
      <c r="C4040" s="59"/>
      <c r="D4040" s="67"/>
    </row>
    <row r="4041" spans="3:4" x14ac:dyDescent="0.35">
      <c r="C4041" s="59"/>
      <c r="D4041" s="67"/>
    </row>
    <row r="4042" spans="3:4" x14ac:dyDescent="0.35">
      <c r="C4042" s="59"/>
      <c r="D4042" s="67"/>
    </row>
    <row r="4043" spans="3:4" x14ac:dyDescent="0.35">
      <c r="C4043" s="59"/>
      <c r="D4043" s="67"/>
    </row>
    <row r="4044" spans="3:4" x14ac:dyDescent="0.35">
      <c r="C4044" s="59"/>
      <c r="D4044" s="67"/>
    </row>
    <row r="4045" spans="3:4" x14ac:dyDescent="0.35">
      <c r="C4045" s="59"/>
      <c r="D4045" s="67"/>
    </row>
    <row r="4046" spans="3:4" x14ac:dyDescent="0.35">
      <c r="C4046" s="59"/>
      <c r="D4046" s="67"/>
    </row>
    <row r="4047" spans="3:4" x14ac:dyDescent="0.35">
      <c r="C4047" s="59"/>
      <c r="D4047" s="67"/>
    </row>
    <row r="4048" spans="3:4" x14ac:dyDescent="0.35">
      <c r="C4048" s="59"/>
      <c r="D4048" s="67"/>
    </row>
    <row r="4049" spans="3:4" x14ac:dyDescent="0.35">
      <c r="C4049" s="59"/>
      <c r="D4049" s="67"/>
    </row>
    <row r="4050" spans="3:4" x14ac:dyDescent="0.35">
      <c r="C4050" s="59"/>
      <c r="D4050" s="67"/>
    </row>
    <row r="4051" spans="3:4" x14ac:dyDescent="0.35">
      <c r="C4051" s="59"/>
      <c r="D4051" s="67"/>
    </row>
    <row r="4052" spans="3:4" x14ac:dyDescent="0.35">
      <c r="C4052" s="59"/>
      <c r="D4052" s="67"/>
    </row>
    <row r="4053" spans="3:4" x14ac:dyDescent="0.35">
      <c r="C4053" s="59"/>
      <c r="D4053" s="67"/>
    </row>
    <row r="4054" spans="3:4" x14ac:dyDescent="0.35">
      <c r="C4054" s="59"/>
      <c r="D4054" s="67"/>
    </row>
    <row r="4055" spans="3:4" x14ac:dyDescent="0.35">
      <c r="C4055" s="59"/>
      <c r="D4055" s="67"/>
    </row>
    <row r="4056" spans="3:4" x14ac:dyDescent="0.35">
      <c r="C4056" s="59"/>
      <c r="D4056" s="67"/>
    </row>
    <row r="4057" spans="3:4" x14ac:dyDescent="0.35">
      <c r="C4057" s="59"/>
      <c r="D4057" s="67"/>
    </row>
    <row r="4058" spans="3:4" x14ac:dyDescent="0.35">
      <c r="C4058" s="59"/>
      <c r="D4058" s="67"/>
    </row>
    <row r="4059" spans="3:4" x14ac:dyDescent="0.35">
      <c r="C4059" s="59"/>
      <c r="D4059" s="67"/>
    </row>
    <row r="4060" spans="3:4" x14ac:dyDescent="0.35">
      <c r="C4060" s="59"/>
      <c r="D4060" s="67"/>
    </row>
    <row r="4061" spans="3:4" x14ac:dyDescent="0.35">
      <c r="C4061" s="59"/>
      <c r="D4061" s="67"/>
    </row>
    <row r="4062" spans="3:4" x14ac:dyDescent="0.35">
      <c r="C4062" s="59"/>
      <c r="D4062" s="67"/>
    </row>
    <row r="4063" spans="3:4" x14ac:dyDescent="0.35">
      <c r="C4063" s="59"/>
      <c r="D4063" s="67"/>
    </row>
    <row r="4064" spans="3:4" x14ac:dyDescent="0.35">
      <c r="C4064" s="59"/>
      <c r="D4064" s="67"/>
    </row>
    <row r="4065" spans="3:4" x14ac:dyDescent="0.35">
      <c r="C4065" s="59"/>
      <c r="D4065" s="67"/>
    </row>
    <row r="4066" spans="3:4" x14ac:dyDescent="0.35">
      <c r="C4066" s="59"/>
      <c r="D4066" s="67"/>
    </row>
    <row r="4067" spans="3:4" x14ac:dyDescent="0.35">
      <c r="C4067" s="59"/>
      <c r="D4067" s="67"/>
    </row>
    <row r="4068" spans="3:4" x14ac:dyDescent="0.35">
      <c r="C4068" s="59"/>
      <c r="D4068" s="67"/>
    </row>
    <row r="4069" spans="3:4" x14ac:dyDescent="0.35">
      <c r="C4069" s="59"/>
      <c r="D4069" s="67"/>
    </row>
    <row r="4070" spans="3:4" x14ac:dyDescent="0.35">
      <c r="C4070" s="59"/>
      <c r="D4070" s="67"/>
    </row>
    <row r="4071" spans="3:4" x14ac:dyDescent="0.35">
      <c r="C4071" s="59"/>
      <c r="D4071" s="67"/>
    </row>
    <row r="4072" spans="3:4" x14ac:dyDescent="0.35">
      <c r="C4072" s="59"/>
      <c r="D4072" s="67"/>
    </row>
    <row r="4073" spans="3:4" x14ac:dyDescent="0.35">
      <c r="C4073" s="59"/>
      <c r="D4073" s="67"/>
    </row>
    <row r="4074" spans="3:4" x14ac:dyDescent="0.35">
      <c r="C4074" s="59"/>
      <c r="D4074" s="67"/>
    </row>
    <row r="4075" spans="3:4" x14ac:dyDescent="0.35">
      <c r="C4075" s="59"/>
      <c r="D4075" s="67"/>
    </row>
    <row r="4076" spans="3:4" x14ac:dyDescent="0.35">
      <c r="C4076" s="59"/>
      <c r="D4076" s="67"/>
    </row>
    <row r="4077" spans="3:4" x14ac:dyDescent="0.35">
      <c r="C4077" s="59"/>
      <c r="D4077" s="67"/>
    </row>
    <row r="4078" spans="3:4" x14ac:dyDescent="0.35">
      <c r="C4078" s="59"/>
      <c r="D4078" s="67"/>
    </row>
    <row r="4079" spans="3:4" x14ac:dyDescent="0.35">
      <c r="C4079" s="59"/>
      <c r="D4079" s="67"/>
    </row>
    <row r="4080" spans="3:4" x14ac:dyDescent="0.35">
      <c r="C4080" s="59"/>
      <c r="D4080" s="67"/>
    </row>
    <row r="4081" spans="3:4" x14ac:dyDescent="0.35">
      <c r="C4081" s="59"/>
      <c r="D4081" s="67"/>
    </row>
    <row r="4082" spans="3:4" x14ac:dyDescent="0.35">
      <c r="C4082" s="59"/>
      <c r="D4082" s="67"/>
    </row>
    <row r="4083" spans="3:4" x14ac:dyDescent="0.35">
      <c r="C4083" s="59"/>
      <c r="D4083" s="67"/>
    </row>
    <row r="4084" spans="3:4" x14ac:dyDescent="0.35">
      <c r="C4084" s="59"/>
      <c r="D4084" s="67"/>
    </row>
    <row r="4085" spans="3:4" x14ac:dyDescent="0.35">
      <c r="C4085" s="59"/>
      <c r="D4085" s="67"/>
    </row>
    <row r="4086" spans="3:4" x14ac:dyDescent="0.35">
      <c r="C4086" s="59"/>
      <c r="D4086" s="67"/>
    </row>
    <row r="4087" spans="3:4" x14ac:dyDescent="0.35">
      <c r="C4087" s="59"/>
      <c r="D4087" s="67"/>
    </row>
    <row r="4088" spans="3:4" x14ac:dyDescent="0.35">
      <c r="C4088" s="59"/>
      <c r="D4088" s="67"/>
    </row>
    <row r="4089" spans="3:4" x14ac:dyDescent="0.35">
      <c r="C4089" s="59"/>
      <c r="D4089" s="67"/>
    </row>
    <row r="4090" spans="3:4" x14ac:dyDescent="0.35">
      <c r="C4090" s="59"/>
      <c r="D4090" s="67"/>
    </row>
    <row r="4091" spans="3:4" x14ac:dyDescent="0.35">
      <c r="C4091" s="59"/>
      <c r="D4091" s="67"/>
    </row>
    <row r="4092" spans="3:4" x14ac:dyDescent="0.35">
      <c r="C4092" s="59"/>
      <c r="D4092" s="67"/>
    </row>
    <row r="4093" spans="3:4" x14ac:dyDescent="0.35">
      <c r="C4093" s="59"/>
      <c r="D4093" s="67"/>
    </row>
    <row r="4094" spans="3:4" x14ac:dyDescent="0.35">
      <c r="C4094" s="59"/>
      <c r="D4094" s="67"/>
    </row>
    <row r="4095" spans="3:4" x14ac:dyDescent="0.35">
      <c r="C4095" s="59"/>
      <c r="D4095" s="67"/>
    </row>
    <row r="4096" spans="3:4" x14ac:dyDescent="0.35">
      <c r="C4096" s="59"/>
      <c r="D4096" s="67"/>
    </row>
    <row r="4097" spans="3:4" x14ac:dyDescent="0.35">
      <c r="C4097" s="59"/>
      <c r="D4097" s="67"/>
    </row>
    <row r="4098" spans="3:4" x14ac:dyDescent="0.35">
      <c r="C4098" s="59"/>
      <c r="D4098" s="67"/>
    </row>
    <row r="4099" spans="3:4" x14ac:dyDescent="0.35">
      <c r="C4099" s="59"/>
      <c r="D4099" s="67"/>
    </row>
    <row r="4100" spans="3:4" x14ac:dyDescent="0.35">
      <c r="C4100" s="59"/>
      <c r="D4100" s="67"/>
    </row>
    <row r="4101" spans="3:4" x14ac:dyDescent="0.35">
      <c r="C4101" s="59"/>
      <c r="D4101" s="67"/>
    </row>
    <row r="4102" spans="3:4" x14ac:dyDescent="0.35">
      <c r="C4102" s="59"/>
      <c r="D4102" s="67"/>
    </row>
    <row r="4103" spans="3:4" x14ac:dyDescent="0.35">
      <c r="C4103" s="59"/>
      <c r="D4103" s="67"/>
    </row>
    <row r="4104" spans="3:4" x14ac:dyDescent="0.35">
      <c r="C4104" s="59"/>
      <c r="D4104" s="67"/>
    </row>
    <row r="4105" spans="3:4" x14ac:dyDescent="0.35">
      <c r="C4105" s="59"/>
      <c r="D4105" s="67"/>
    </row>
    <row r="4106" spans="3:4" x14ac:dyDescent="0.35">
      <c r="C4106" s="59"/>
      <c r="D4106" s="67"/>
    </row>
    <row r="4107" spans="3:4" x14ac:dyDescent="0.35">
      <c r="C4107" s="59"/>
      <c r="D4107" s="67"/>
    </row>
    <row r="4108" spans="3:4" x14ac:dyDescent="0.35">
      <c r="C4108" s="59"/>
      <c r="D4108" s="67"/>
    </row>
    <row r="4109" spans="3:4" x14ac:dyDescent="0.35">
      <c r="C4109" s="59"/>
      <c r="D4109" s="67"/>
    </row>
    <row r="4110" spans="3:4" x14ac:dyDescent="0.35">
      <c r="C4110" s="59"/>
      <c r="D4110" s="67"/>
    </row>
    <row r="4111" spans="3:4" x14ac:dyDescent="0.35">
      <c r="C4111" s="59"/>
      <c r="D4111" s="67"/>
    </row>
    <row r="4112" spans="3:4" x14ac:dyDescent="0.35">
      <c r="C4112" s="59"/>
      <c r="D4112" s="67"/>
    </row>
    <row r="4113" spans="3:4" x14ac:dyDescent="0.35">
      <c r="C4113" s="59"/>
      <c r="D4113" s="67"/>
    </row>
    <row r="4114" spans="3:4" x14ac:dyDescent="0.35">
      <c r="C4114" s="59"/>
      <c r="D4114" s="67"/>
    </row>
    <row r="4115" spans="3:4" x14ac:dyDescent="0.35">
      <c r="C4115" s="59"/>
      <c r="D4115" s="67"/>
    </row>
    <row r="4116" spans="3:4" x14ac:dyDescent="0.35">
      <c r="C4116" s="59"/>
      <c r="D4116" s="67"/>
    </row>
    <row r="4117" spans="3:4" x14ac:dyDescent="0.35">
      <c r="C4117" s="59"/>
      <c r="D4117" s="67"/>
    </row>
    <row r="4118" spans="3:4" x14ac:dyDescent="0.35">
      <c r="C4118" s="59"/>
      <c r="D4118" s="67"/>
    </row>
    <row r="4119" spans="3:4" x14ac:dyDescent="0.35">
      <c r="C4119" s="59"/>
      <c r="D4119" s="67"/>
    </row>
    <row r="4120" spans="3:4" x14ac:dyDescent="0.35">
      <c r="C4120" s="59"/>
      <c r="D4120" s="67"/>
    </row>
    <row r="4121" spans="3:4" x14ac:dyDescent="0.35">
      <c r="C4121" s="59"/>
      <c r="D4121" s="67"/>
    </row>
    <row r="4122" spans="3:4" x14ac:dyDescent="0.35">
      <c r="C4122" s="59"/>
      <c r="D4122" s="67"/>
    </row>
    <row r="4123" spans="3:4" x14ac:dyDescent="0.35">
      <c r="C4123" s="59"/>
      <c r="D4123" s="67"/>
    </row>
    <row r="4124" spans="3:4" x14ac:dyDescent="0.35">
      <c r="C4124" s="59"/>
      <c r="D4124" s="67"/>
    </row>
    <row r="4125" spans="3:4" x14ac:dyDescent="0.35">
      <c r="C4125" s="59"/>
      <c r="D4125" s="67"/>
    </row>
    <row r="4126" spans="3:4" x14ac:dyDescent="0.35">
      <c r="C4126" s="59"/>
      <c r="D4126" s="67"/>
    </row>
    <row r="4127" spans="3:4" x14ac:dyDescent="0.35">
      <c r="C4127" s="59"/>
      <c r="D4127" s="67"/>
    </row>
    <row r="4128" spans="3:4" x14ac:dyDescent="0.35">
      <c r="C4128" s="59"/>
      <c r="D4128" s="67"/>
    </row>
    <row r="4129" spans="3:4" x14ac:dyDescent="0.35">
      <c r="C4129" s="59"/>
      <c r="D4129" s="67"/>
    </row>
    <row r="4130" spans="3:4" x14ac:dyDescent="0.35">
      <c r="C4130" s="59"/>
      <c r="D4130" s="67"/>
    </row>
    <row r="4131" spans="3:4" x14ac:dyDescent="0.35">
      <c r="C4131" s="59"/>
      <c r="D4131" s="67"/>
    </row>
    <row r="4132" spans="3:4" x14ac:dyDescent="0.35">
      <c r="C4132" s="59"/>
      <c r="D4132" s="67"/>
    </row>
    <row r="4133" spans="3:4" x14ac:dyDescent="0.35">
      <c r="C4133" s="59"/>
      <c r="D4133" s="67"/>
    </row>
    <row r="4134" spans="3:4" x14ac:dyDescent="0.35">
      <c r="C4134" s="59"/>
      <c r="D4134" s="67"/>
    </row>
    <row r="4135" spans="3:4" x14ac:dyDescent="0.35">
      <c r="C4135" s="59"/>
      <c r="D4135" s="67"/>
    </row>
    <row r="4136" spans="3:4" x14ac:dyDescent="0.35">
      <c r="C4136" s="59"/>
      <c r="D4136" s="67"/>
    </row>
    <row r="4137" spans="3:4" x14ac:dyDescent="0.35">
      <c r="C4137" s="59"/>
      <c r="D4137" s="67"/>
    </row>
    <row r="4138" spans="3:4" x14ac:dyDescent="0.35">
      <c r="C4138" s="59"/>
      <c r="D4138" s="67"/>
    </row>
    <row r="4139" spans="3:4" x14ac:dyDescent="0.35">
      <c r="C4139" s="59"/>
      <c r="D4139" s="67"/>
    </row>
    <row r="4140" spans="3:4" x14ac:dyDescent="0.35">
      <c r="C4140" s="59"/>
      <c r="D4140" s="67"/>
    </row>
    <row r="4141" spans="3:4" x14ac:dyDescent="0.35">
      <c r="C4141" s="59"/>
      <c r="D4141" s="67"/>
    </row>
    <row r="4142" spans="3:4" x14ac:dyDescent="0.35">
      <c r="C4142" s="59"/>
      <c r="D4142" s="67"/>
    </row>
    <row r="4143" spans="3:4" x14ac:dyDescent="0.35">
      <c r="C4143" s="59"/>
      <c r="D4143" s="67"/>
    </row>
    <row r="4144" spans="3:4" x14ac:dyDescent="0.35">
      <c r="C4144" s="59"/>
      <c r="D4144" s="67"/>
    </row>
    <row r="4145" spans="3:4" x14ac:dyDescent="0.35">
      <c r="C4145" s="59"/>
      <c r="D4145" s="67"/>
    </row>
    <row r="4146" spans="3:4" x14ac:dyDescent="0.35">
      <c r="C4146" s="59"/>
      <c r="D4146" s="67"/>
    </row>
    <row r="4147" spans="3:4" x14ac:dyDescent="0.35">
      <c r="C4147" s="59"/>
      <c r="D4147" s="67"/>
    </row>
    <row r="4148" spans="3:4" x14ac:dyDescent="0.35">
      <c r="C4148" s="59"/>
      <c r="D4148" s="67"/>
    </row>
    <row r="4149" spans="3:4" x14ac:dyDescent="0.35">
      <c r="C4149" s="59"/>
      <c r="D4149" s="67"/>
    </row>
    <row r="4150" spans="3:4" x14ac:dyDescent="0.35">
      <c r="C4150" s="59"/>
      <c r="D4150" s="67"/>
    </row>
    <row r="4151" spans="3:4" x14ac:dyDescent="0.35">
      <c r="C4151" s="59"/>
      <c r="D4151" s="67"/>
    </row>
    <row r="4152" spans="3:4" x14ac:dyDescent="0.35">
      <c r="C4152" s="59"/>
      <c r="D4152" s="67"/>
    </row>
    <row r="4153" spans="3:4" x14ac:dyDescent="0.35">
      <c r="C4153" s="59"/>
      <c r="D4153" s="67"/>
    </row>
    <row r="4154" spans="3:4" x14ac:dyDescent="0.35">
      <c r="C4154" s="59"/>
      <c r="D4154" s="67"/>
    </row>
    <row r="4155" spans="3:4" x14ac:dyDescent="0.35">
      <c r="C4155" s="59"/>
      <c r="D4155" s="67"/>
    </row>
    <row r="4156" spans="3:4" x14ac:dyDescent="0.35">
      <c r="C4156" s="59"/>
      <c r="D4156" s="67"/>
    </row>
    <row r="4157" spans="3:4" x14ac:dyDescent="0.35">
      <c r="C4157" s="59"/>
      <c r="D4157" s="67"/>
    </row>
    <row r="4158" spans="3:4" x14ac:dyDescent="0.35">
      <c r="C4158" s="59"/>
      <c r="D4158" s="67"/>
    </row>
    <row r="4159" spans="3:4" x14ac:dyDescent="0.35">
      <c r="C4159" s="59"/>
      <c r="D4159" s="67"/>
    </row>
    <row r="4160" spans="3:4" x14ac:dyDescent="0.35">
      <c r="C4160" s="59"/>
      <c r="D4160" s="67"/>
    </row>
    <row r="4161" spans="3:4" x14ac:dyDescent="0.35">
      <c r="C4161" s="59"/>
      <c r="D4161" s="67"/>
    </row>
    <row r="4162" spans="3:4" x14ac:dyDescent="0.35">
      <c r="C4162" s="59"/>
      <c r="D4162" s="67"/>
    </row>
    <row r="4163" spans="3:4" x14ac:dyDescent="0.35">
      <c r="C4163" s="59"/>
      <c r="D4163" s="67"/>
    </row>
    <row r="4164" spans="3:4" x14ac:dyDescent="0.35">
      <c r="C4164" s="59"/>
      <c r="D4164" s="67"/>
    </row>
    <row r="4165" spans="3:4" x14ac:dyDescent="0.35">
      <c r="C4165" s="59"/>
      <c r="D4165" s="67"/>
    </row>
    <row r="4166" spans="3:4" x14ac:dyDescent="0.35">
      <c r="C4166" s="59"/>
      <c r="D4166" s="67"/>
    </row>
    <row r="4167" spans="3:4" x14ac:dyDescent="0.35">
      <c r="C4167" s="59"/>
      <c r="D4167" s="67"/>
    </row>
    <row r="4168" spans="3:4" x14ac:dyDescent="0.35">
      <c r="C4168" s="59"/>
      <c r="D4168" s="67"/>
    </row>
    <row r="4169" spans="3:4" x14ac:dyDescent="0.35">
      <c r="C4169" s="59"/>
      <c r="D4169" s="67"/>
    </row>
    <row r="4170" spans="3:4" x14ac:dyDescent="0.35">
      <c r="C4170" s="59"/>
      <c r="D4170" s="67"/>
    </row>
    <row r="4171" spans="3:4" x14ac:dyDescent="0.35">
      <c r="C4171" s="59"/>
      <c r="D4171" s="67"/>
    </row>
    <row r="4172" spans="3:4" x14ac:dyDescent="0.35">
      <c r="C4172" s="59"/>
      <c r="D4172" s="67"/>
    </row>
    <row r="4173" spans="3:4" x14ac:dyDescent="0.35">
      <c r="C4173" s="59"/>
      <c r="D4173" s="67"/>
    </row>
    <row r="4174" spans="3:4" x14ac:dyDescent="0.35">
      <c r="C4174" s="59"/>
      <c r="D4174" s="67"/>
    </row>
    <row r="4175" spans="3:4" x14ac:dyDescent="0.35">
      <c r="C4175" s="59"/>
      <c r="D4175" s="67"/>
    </row>
    <row r="4176" spans="3:4" x14ac:dyDescent="0.35">
      <c r="C4176" s="59"/>
      <c r="D4176" s="67"/>
    </row>
    <row r="4177" spans="3:4" x14ac:dyDescent="0.35">
      <c r="C4177" s="59"/>
      <c r="D4177" s="67"/>
    </row>
    <row r="4178" spans="3:4" x14ac:dyDescent="0.35">
      <c r="C4178" s="59"/>
      <c r="D4178" s="67"/>
    </row>
    <row r="4179" spans="3:4" x14ac:dyDescent="0.35">
      <c r="C4179" s="59"/>
      <c r="D4179" s="67"/>
    </row>
    <row r="4180" spans="3:4" x14ac:dyDescent="0.35">
      <c r="C4180" s="59"/>
      <c r="D4180" s="67"/>
    </row>
    <row r="4181" spans="3:4" x14ac:dyDescent="0.35">
      <c r="C4181" s="59"/>
      <c r="D4181" s="67"/>
    </row>
    <row r="4182" spans="3:4" x14ac:dyDescent="0.35">
      <c r="C4182" s="59"/>
      <c r="D4182" s="67"/>
    </row>
    <row r="4183" spans="3:4" x14ac:dyDescent="0.35">
      <c r="C4183" s="59"/>
      <c r="D4183" s="67"/>
    </row>
    <row r="4184" spans="3:4" x14ac:dyDescent="0.35">
      <c r="C4184" s="59"/>
      <c r="D4184" s="67"/>
    </row>
    <row r="4185" spans="3:4" x14ac:dyDescent="0.35">
      <c r="C4185" s="59"/>
      <c r="D4185" s="67"/>
    </row>
    <row r="4186" spans="3:4" x14ac:dyDescent="0.35">
      <c r="C4186" s="59"/>
      <c r="D4186" s="67"/>
    </row>
    <row r="4187" spans="3:4" x14ac:dyDescent="0.35">
      <c r="C4187" s="59"/>
      <c r="D4187" s="67"/>
    </row>
    <row r="4188" spans="3:4" x14ac:dyDescent="0.35">
      <c r="C4188" s="59"/>
      <c r="D4188" s="67"/>
    </row>
    <row r="4189" spans="3:4" x14ac:dyDescent="0.35">
      <c r="C4189" s="59"/>
      <c r="D4189" s="67"/>
    </row>
    <row r="4190" spans="3:4" x14ac:dyDescent="0.35">
      <c r="C4190" s="59"/>
      <c r="D4190" s="67"/>
    </row>
    <row r="4191" spans="3:4" x14ac:dyDescent="0.35">
      <c r="C4191" s="59"/>
      <c r="D4191" s="67"/>
    </row>
    <row r="4192" spans="3:4" x14ac:dyDescent="0.35">
      <c r="C4192" s="59"/>
      <c r="D4192" s="67"/>
    </row>
    <row r="4193" spans="3:4" x14ac:dyDescent="0.35">
      <c r="C4193" s="59"/>
      <c r="D4193" s="67"/>
    </row>
    <row r="4194" spans="3:4" x14ac:dyDescent="0.35">
      <c r="C4194" s="59"/>
      <c r="D4194" s="67"/>
    </row>
    <row r="4195" spans="3:4" x14ac:dyDescent="0.35">
      <c r="C4195" s="59"/>
      <c r="D4195" s="67"/>
    </row>
    <row r="4196" spans="3:4" x14ac:dyDescent="0.35">
      <c r="C4196" s="59"/>
      <c r="D4196" s="67"/>
    </row>
    <row r="4197" spans="3:4" x14ac:dyDescent="0.35">
      <c r="C4197" s="59"/>
      <c r="D4197" s="67"/>
    </row>
    <row r="4198" spans="3:4" x14ac:dyDescent="0.35">
      <c r="C4198" s="59"/>
      <c r="D4198" s="67"/>
    </row>
    <row r="4199" spans="3:4" x14ac:dyDescent="0.35">
      <c r="C4199" s="59"/>
      <c r="D4199" s="67"/>
    </row>
    <row r="4200" spans="3:4" x14ac:dyDescent="0.35">
      <c r="C4200" s="59"/>
      <c r="D4200" s="67"/>
    </row>
    <row r="4201" spans="3:4" x14ac:dyDescent="0.35">
      <c r="C4201" s="59"/>
      <c r="D4201" s="67"/>
    </row>
    <row r="4202" spans="3:4" x14ac:dyDescent="0.35">
      <c r="C4202" s="59"/>
      <c r="D4202" s="67"/>
    </row>
    <row r="4203" spans="3:4" x14ac:dyDescent="0.35">
      <c r="C4203" s="59"/>
      <c r="D4203" s="67"/>
    </row>
    <row r="4204" spans="3:4" x14ac:dyDescent="0.35">
      <c r="C4204" s="59"/>
      <c r="D4204" s="67"/>
    </row>
    <row r="4205" spans="3:4" x14ac:dyDescent="0.35">
      <c r="C4205" s="59"/>
      <c r="D4205" s="67"/>
    </row>
    <row r="4206" spans="3:4" x14ac:dyDescent="0.35">
      <c r="C4206" s="59"/>
      <c r="D4206" s="67"/>
    </row>
    <row r="4207" spans="3:4" x14ac:dyDescent="0.35">
      <c r="C4207" s="59"/>
      <c r="D4207" s="67"/>
    </row>
    <row r="4208" spans="3:4" x14ac:dyDescent="0.35">
      <c r="C4208" s="59"/>
      <c r="D4208" s="67"/>
    </row>
    <row r="4209" spans="3:4" x14ac:dyDescent="0.35">
      <c r="C4209" s="59"/>
      <c r="D4209" s="67"/>
    </row>
    <row r="4210" spans="3:4" x14ac:dyDescent="0.35">
      <c r="C4210" s="59"/>
      <c r="D4210" s="67"/>
    </row>
    <row r="4211" spans="3:4" x14ac:dyDescent="0.35">
      <c r="C4211" s="59"/>
      <c r="D4211" s="67"/>
    </row>
    <row r="4212" spans="3:4" x14ac:dyDescent="0.35">
      <c r="C4212" s="59"/>
      <c r="D4212" s="67"/>
    </row>
    <row r="4213" spans="3:4" x14ac:dyDescent="0.35">
      <c r="C4213" s="59"/>
      <c r="D4213" s="67"/>
    </row>
    <row r="4214" spans="3:4" x14ac:dyDescent="0.35">
      <c r="C4214" s="59"/>
      <c r="D4214" s="67"/>
    </row>
    <row r="4215" spans="3:4" x14ac:dyDescent="0.35">
      <c r="C4215" s="59"/>
      <c r="D4215" s="67"/>
    </row>
    <row r="4216" spans="3:4" x14ac:dyDescent="0.35">
      <c r="C4216" s="59"/>
      <c r="D4216" s="67"/>
    </row>
    <row r="4217" spans="3:4" x14ac:dyDescent="0.35">
      <c r="C4217" s="59"/>
      <c r="D4217" s="67"/>
    </row>
    <row r="4218" spans="3:4" x14ac:dyDescent="0.35">
      <c r="C4218" s="59"/>
      <c r="D4218" s="67"/>
    </row>
    <row r="4219" spans="3:4" x14ac:dyDescent="0.35">
      <c r="C4219" s="59"/>
      <c r="D4219" s="67"/>
    </row>
    <row r="4220" spans="3:4" x14ac:dyDescent="0.35">
      <c r="C4220" s="59"/>
      <c r="D4220" s="67"/>
    </row>
    <row r="4221" spans="3:4" x14ac:dyDescent="0.35">
      <c r="C4221" s="59"/>
      <c r="D4221" s="67"/>
    </row>
    <row r="4222" spans="3:4" x14ac:dyDescent="0.35">
      <c r="C4222" s="59"/>
      <c r="D4222" s="67"/>
    </row>
    <row r="4223" spans="3:4" x14ac:dyDescent="0.35">
      <c r="C4223" s="59"/>
      <c r="D4223" s="67"/>
    </row>
    <row r="4224" spans="3:4" x14ac:dyDescent="0.35">
      <c r="C4224" s="59"/>
      <c r="D4224" s="67"/>
    </row>
    <row r="4225" spans="3:4" x14ac:dyDescent="0.35">
      <c r="C4225" s="59"/>
      <c r="D4225" s="67"/>
    </row>
    <row r="4226" spans="3:4" x14ac:dyDescent="0.35">
      <c r="C4226" s="59"/>
      <c r="D4226" s="67"/>
    </row>
    <row r="4227" spans="3:4" x14ac:dyDescent="0.35">
      <c r="C4227" s="59"/>
      <c r="D4227" s="67"/>
    </row>
    <row r="4228" spans="3:4" x14ac:dyDescent="0.35">
      <c r="C4228" s="59"/>
      <c r="D4228" s="67"/>
    </row>
    <row r="4229" spans="3:4" x14ac:dyDescent="0.35">
      <c r="C4229" s="59"/>
      <c r="D4229" s="67"/>
    </row>
    <row r="4230" spans="3:4" x14ac:dyDescent="0.35">
      <c r="C4230" s="59"/>
      <c r="D4230" s="67"/>
    </row>
    <row r="4231" spans="3:4" x14ac:dyDescent="0.35">
      <c r="C4231" s="59"/>
      <c r="D4231" s="67"/>
    </row>
    <row r="4232" spans="3:4" x14ac:dyDescent="0.35">
      <c r="C4232" s="59"/>
      <c r="D4232" s="67"/>
    </row>
    <row r="4233" spans="3:4" x14ac:dyDescent="0.35">
      <c r="C4233" s="59"/>
      <c r="D4233" s="67"/>
    </row>
    <row r="4234" spans="3:4" x14ac:dyDescent="0.35">
      <c r="C4234" s="59"/>
      <c r="D4234" s="67"/>
    </row>
    <row r="4235" spans="3:4" x14ac:dyDescent="0.35">
      <c r="C4235" s="59"/>
      <c r="D4235" s="67"/>
    </row>
    <row r="4236" spans="3:4" x14ac:dyDescent="0.35">
      <c r="C4236" s="59"/>
      <c r="D4236" s="67"/>
    </row>
    <row r="4237" spans="3:4" x14ac:dyDescent="0.35">
      <c r="C4237" s="59"/>
      <c r="D4237" s="67"/>
    </row>
    <row r="4238" spans="3:4" x14ac:dyDescent="0.35">
      <c r="C4238" s="59"/>
      <c r="D4238" s="67"/>
    </row>
    <row r="4239" spans="3:4" x14ac:dyDescent="0.35">
      <c r="C4239" s="59"/>
      <c r="D4239" s="67"/>
    </row>
    <row r="4240" spans="3:4" x14ac:dyDescent="0.35">
      <c r="C4240" s="59"/>
      <c r="D4240" s="67"/>
    </row>
    <row r="4241" spans="3:4" x14ac:dyDescent="0.35">
      <c r="C4241" s="59"/>
      <c r="D4241" s="67"/>
    </row>
    <row r="4242" spans="3:4" x14ac:dyDescent="0.35">
      <c r="C4242" s="59"/>
      <c r="D4242" s="67"/>
    </row>
    <row r="4243" spans="3:4" x14ac:dyDescent="0.35">
      <c r="C4243" s="59"/>
      <c r="D4243" s="67"/>
    </row>
    <row r="4244" spans="3:4" x14ac:dyDescent="0.35">
      <c r="C4244" s="59"/>
      <c r="D4244" s="67"/>
    </row>
    <row r="4245" spans="3:4" x14ac:dyDescent="0.35">
      <c r="C4245" s="59"/>
      <c r="D4245" s="67"/>
    </row>
    <row r="4246" spans="3:4" x14ac:dyDescent="0.35">
      <c r="C4246" s="59"/>
      <c r="D4246" s="67"/>
    </row>
    <row r="4247" spans="3:4" x14ac:dyDescent="0.35">
      <c r="C4247" s="59"/>
      <c r="D4247" s="67"/>
    </row>
    <row r="4248" spans="3:4" x14ac:dyDescent="0.35">
      <c r="C4248" s="59"/>
      <c r="D4248" s="67"/>
    </row>
    <row r="4249" spans="3:4" x14ac:dyDescent="0.35">
      <c r="C4249" s="59"/>
      <c r="D4249" s="67"/>
    </row>
    <row r="4250" spans="3:4" x14ac:dyDescent="0.35">
      <c r="C4250" s="59"/>
      <c r="D4250" s="67"/>
    </row>
    <row r="4251" spans="3:4" x14ac:dyDescent="0.35">
      <c r="C4251" s="59"/>
      <c r="D4251" s="67"/>
    </row>
    <row r="4252" spans="3:4" x14ac:dyDescent="0.35">
      <c r="C4252" s="59"/>
      <c r="D4252" s="67"/>
    </row>
    <row r="4253" spans="3:4" x14ac:dyDescent="0.35">
      <c r="C4253" s="59"/>
      <c r="D4253" s="67"/>
    </row>
    <row r="4254" spans="3:4" x14ac:dyDescent="0.35">
      <c r="C4254" s="59"/>
      <c r="D4254" s="67"/>
    </row>
    <row r="4255" spans="3:4" x14ac:dyDescent="0.35">
      <c r="C4255" s="59"/>
      <c r="D4255" s="67"/>
    </row>
    <row r="4256" spans="3:4" x14ac:dyDescent="0.35">
      <c r="C4256" s="59"/>
      <c r="D4256" s="67"/>
    </row>
    <row r="4257" spans="3:4" x14ac:dyDescent="0.35">
      <c r="C4257" s="59"/>
      <c r="D4257" s="67"/>
    </row>
    <row r="4258" spans="3:4" x14ac:dyDescent="0.35">
      <c r="C4258" s="59"/>
      <c r="D4258" s="67"/>
    </row>
    <row r="4259" spans="3:4" x14ac:dyDescent="0.35">
      <c r="C4259" s="59"/>
      <c r="D4259" s="67"/>
    </row>
    <row r="4260" spans="3:4" x14ac:dyDescent="0.35">
      <c r="C4260" s="59"/>
      <c r="D4260" s="67"/>
    </row>
    <row r="4261" spans="3:4" x14ac:dyDescent="0.35">
      <c r="C4261" s="59"/>
      <c r="D4261" s="67"/>
    </row>
    <row r="4262" spans="3:4" x14ac:dyDescent="0.35">
      <c r="C4262" s="59"/>
      <c r="D4262" s="67"/>
    </row>
    <row r="4263" spans="3:4" x14ac:dyDescent="0.35">
      <c r="C4263" s="59"/>
      <c r="D4263" s="67"/>
    </row>
    <row r="4264" spans="3:4" x14ac:dyDescent="0.35">
      <c r="C4264" s="59"/>
      <c r="D4264" s="67"/>
    </row>
    <row r="4265" spans="3:4" x14ac:dyDescent="0.35">
      <c r="C4265" s="59"/>
      <c r="D4265" s="67"/>
    </row>
    <row r="4266" spans="3:4" x14ac:dyDescent="0.35">
      <c r="C4266" s="59"/>
      <c r="D4266" s="67"/>
    </row>
    <row r="4267" spans="3:4" x14ac:dyDescent="0.35">
      <c r="C4267" s="59"/>
      <c r="D4267" s="67"/>
    </row>
    <row r="4268" spans="3:4" x14ac:dyDescent="0.35">
      <c r="C4268" s="59"/>
      <c r="D4268" s="67"/>
    </row>
    <row r="4269" spans="3:4" x14ac:dyDescent="0.35">
      <c r="C4269" s="59"/>
      <c r="D4269" s="67"/>
    </row>
    <row r="4270" spans="3:4" x14ac:dyDescent="0.35">
      <c r="C4270" s="59"/>
      <c r="D4270" s="67"/>
    </row>
    <row r="4271" spans="3:4" x14ac:dyDescent="0.35">
      <c r="C4271" s="59"/>
      <c r="D4271" s="67"/>
    </row>
    <row r="4272" spans="3:4" x14ac:dyDescent="0.35">
      <c r="C4272" s="59"/>
      <c r="D4272" s="67"/>
    </row>
    <row r="4273" spans="3:4" x14ac:dyDescent="0.35">
      <c r="C4273" s="59"/>
      <c r="D4273" s="67"/>
    </row>
    <row r="4274" spans="3:4" x14ac:dyDescent="0.35">
      <c r="C4274" s="59"/>
      <c r="D4274" s="67"/>
    </row>
    <row r="4275" spans="3:4" x14ac:dyDescent="0.35">
      <c r="C4275" s="59"/>
      <c r="D4275" s="67"/>
    </row>
    <row r="4276" spans="3:4" x14ac:dyDescent="0.35">
      <c r="C4276" s="59"/>
      <c r="D4276" s="67"/>
    </row>
    <row r="4277" spans="3:4" x14ac:dyDescent="0.35">
      <c r="C4277" s="59"/>
      <c r="D4277" s="67"/>
    </row>
    <row r="4278" spans="3:4" x14ac:dyDescent="0.35">
      <c r="C4278" s="59"/>
      <c r="D4278" s="67"/>
    </row>
    <row r="4279" spans="3:4" x14ac:dyDescent="0.35">
      <c r="C4279" s="59"/>
      <c r="D4279" s="67"/>
    </row>
    <row r="4280" spans="3:4" x14ac:dyDescent="0.35">
      <c r="C4280" s="59"/>
      <c r="D4280" s="67"/>
    </row>
    <row r="4281" spans="3:4" x14ac:dyDescent="0.35">
      <c r="C4281" s="59"/>
      <c r="D4281" s="67"/>
    </row>
    <row r="4282" spans="3:4" x14ac:dyDescent="0.35">
      <c r="C4282" s="59"/>
      <c r="D4282" s="67"/>
    </row>
    <row r="4283" spans="3:4" x14ac:dyDescent="0.35">
      <c r="C4283" s="59"/>
      <c r="D4283" s="67"/>
    </row>
    <row r="4284" spans="3:4" x14ac:dyDescent="0.35">
      <c r="C4284" s="59"/>
      <c r="D4284" s="67"/>
    </row>
    <row r="4285" spans="3:4" x14ac:dyDescent="0.35">
      <c r="C4285" s="59"/>
      <c r="D4285" s="67"/>
    </row>
    <row r="4286" spans="3:4" x14ac:dyDescent="0.35">
      <c r="C4286" s="59"/>
      <c r="D4286" s="67"/>
    </row>
    <row r="4287" spans="3:4" x14ac:dyDescent="0.35">
      <c r="C4287" s="59"/>
      <c r="D4287" s="67"/>
    </row>
    <row r="4288" spans="3:4" x14ac:dyDescent="0.35">
      <c r="C4288" s="59"/>
      <c r="D4288" s="67"/>
    </row>
    <row r="4289" spans="3:4" x14ac:dyDescent="0.35">
      <c r="C4289" s="59"/>
      <c r="D4289" s="67"/>
    </row>
    <row r="4290" spans="3:4" x14ac:dyDescent="0.35">
      <c r="C4290" s="59"/>
      <c r="D4290" s="67"/>
    </row>
    <row r="4291" spans="3:4" x14ac:dyDescent="0.35">
      <c r="C4291" s="59"/>
      <c r="D4291" s="67"/>
    </row>
    <row r="4292" spans="3:4" x14ac:dyDescent="0.35">
      <c r="C4292" s="59"/>
      <c r="D4292" s="67"/>
    </row>
    <row r="4293" spans="3:4" x14ac:dyDescent="0.35">
      <c r="C4293" s="59"/>
      <c r="D4293" s="67"/>
    </row>
    <row r="4294" spans="3:4" x14ac:dyDescent="0.35">
      <c r="C4294" s="59"/>
      <c r="D4294" s="67"/>
    </row>
    <row r="4295" spans="3:4" x14ac:dyDescent="0.35">
      <c r="C4295" s="59"/>
      <c r="D4295" s="67"/>
    </row>
    <row r="4296" spans="3:4" x14ac:dyDescent="0.35">
      <c r="C4296" s="59"/>
      <c r="D4296" s="67"/>
    </row>
    <row r="4297" spans="3:4" x14ac:dyDescent="0.35">
      <c r="C4297" s="59"/>
      <c r="D4297" s="67"/>
    </row>
    <row r="4298" spans="3:4" x14ac:dyDescent="0.35">
      <c r="C4298" s="59"/>
      <c r="D4298" s="67"/>
    </row>
    <row r="4299" spans="3:4" x14ac:dyDescent="0.35">
      <c r="C4299" s="59"/>
      <c r="D4299" s="67"/>
    </row>
    <row r="4300" spans="3:4" x14ac:dyDescent="0.35">
      <c r="C4300" s="59"/>
      <c r="D4300" s="67"/>
    </row>
    <row r="4301" spans="3:4" x14ac:dyDescent="0.35">
      <c r="C4301" s="59"/>
      <c r="D4301" s="67"/>
    </row>
    <row r="4302" spans="3:4" x14ac:dyDescent="0.35">
      <c r="C4302" s="59"/>
      <c r="D4302" s="67"/>
    </row>
    <row r="4303" spans="3:4" x14ac:dyDescent="0.35">
      <c r="C4303" s="59"/>
      <c r="D4303" s="67"/>
    </row>
    <row r="4304" spans="3:4" x14ac:dyDescent="0.35">
      <c r="C4304" s="59"/>
      <c r="D4304" s="67"/>
    </row>
    <row r="4305" spans="3:4" x14ac:dyDescent="0.35">
      <c r="C4305" s="59"/>
      <c r="D4305" s="67"/>
    </row>
    <row r="4306" spans="3:4" x14ac:dyDescent="0.35">
      <c r="C4306" s="59"/>
      <c r="D4306" s="67"/>
    </row>
    <row r="4307" spans="3:4" x14ac:dyDescent="0.35">
      <c r="C4307" s="59"/>
      <c r="D4307" s="67"/>
    </row>
    <row r="4308" spans="3:4" x14ac:dyDescent="0.35">
      <c r="C4308" s="59"/>
      <c r="D4308" s="67"/>
    </row>
    <row r="4309" spans="3:4" x14ac:dyDescent="0.35">
      <c r="C4309" s="59"/>
      <c r="D4309" s="67"/>
    </row>
    <row r="4310" spans="3:4" x14ac:dyDescent="0.35">
      <c r="C4310" s="59"/>
      <c r="D4310" s="67"/>
    </row>
    <row r="4311" spans="3:4" x14ac:dyDescent="0.35">
      <c r="C4311" s="59"/>
      <c r="D4311" s="67"/>
    </row>
    <row r="4312" spans="3:4" x14ac:dyDescent="0.35">
      <c r="C4312" s="59"/>
      <c r="D4312" s="67"/>
    </row>
    <row r="4313" spans="3:4" x14ac:dyDescent="0.35">
      <c r="C4313" s="59"/>
      <c r="D4313" s="67"/>
    </row>
    <row r="4314" spans="3:4" x14ac:dyDescent="0.35">
      <c r="C4314" s="59"/>
      <c r="D4314" s="67"/>
    </row>
    <row r="4315" spans="3:4" x14ac:dyDescent="0.35">
      <c r="C4315" s="59"/>
      <c r="D4315" s="67"/>
    </row>
    <row r="4316" spans="3:4" x14ac:dyDescent="0.35">
      <c r="C4316" s="59"/>
      <c r="D4316" s="67"/>
    </row>
    <row r="4317" spans="3:4" x14ac:dyDescent="0.35">
      <c r="C4317" s="59"/>
      <c r="D4317" s="67"/>
    </row>
    <row r="4318" spans="3:4" x14ac:dyDescent="0.35">
      <c r="C4318" s="59"/>
      <c r="D4318" s="67"/>
    </row>
    <row r="4319" spans="3:4" x14ac:dyDescent="0.35">
      <c r="C4319" s="59"/>
      <c r="D4319" s="67"/>
    </row>
    <row r="4320" spans="3:4" x14ac:dyDescent="0.35">
      <c r="C4320" s="59"/>
      <c r="D4320" s="67"/>
    </row>
    <row r="4321" spans="3:4" x14ac:dyDescent="0.35">
      <c r="C4321" s="59"/>
      <c r="D4321" s="67"/>
    </row>
    <row r="4322" spans="3:4" x14ac:dyDescent="0.35">
      <c r="C4322" s="59"/>
      <c r="D4322" s="67"/>
    </row>
    <row r="4323" spans="3:4" x14ac:dyDescent="0.35">
      <c r="C4323" s="59"/>
      <c r="D4323" s="67"/>
    </row>
    <row r="4324" spans="3:4" x14ac:dyDescent="0.35">
      <c r="C4324" s="59"/>
      <c r="D4324" s="67"/>
    </row>
    <row r="4325" spans="3:4" x14ac:dyDescent="0.35">
      <c r="C4325" s="59"/>
      <c r="D4325" s="67"/>
    </row>
    <row r="4326" spans="3:4" x14ac:dyDescent="0.35">
      <c r="C4326" s="59"/>
      <c r="D4326" s="67"/>
    </row>
    <row r="4327" spans="3:4" x14ac:dyDescent="0.35">
      <c r="C4327" s="59"/>
      <c r="D4327" s="67"/>
    </row>
    <row r="4328" spans="3:4" x14ac:dyDescent="0.35">
      <c r="C4328" s="59"/>
      <c r="D4328" s="67"/>
    </row>
    <row r="4329" spans="3:4" x14ac:dyDescent="0.35">
      <c r="C4329" s="59"/>
      <c r="D4329" s="67"/>
    </row>
    <row r="4330" spans="3:4" x14ac:dyDescent="0.35">
      <c r="C4330" s="59"/>
      <c r="D4330" s="67"/>
    </row>
    <row r="4331" spans="3:4" x14ac:dyDescent="0.35">
      <c r="C4331" s="59"/>
      <c r="D4331" s="67"/>
    </row>
    <row r="4332" spans="3:4" x14ac:dyDescent="0.35">
      <c r="C4332" s="59"/>
      <c r="D4332" s="67"/>
    </row>
    <row r="4333" spans="3:4" x14ac:dyDescent="0.35">
      <c r="C4333" s="59"/>
      <c r="D4333" s="67"/>
    </row>
    <row r="4334" spans="3:4" x14ac:dyDescent="0.35">
      <c r="C4334" s="59"/>
      <c r="D4334" s="67"/>
    </row>
    <row r="4335" spans="3:4" x14ac:dyDescent="0.35">
      <c r="C4335" s="59"/>
      <c r="D4335" s="67"/>
    </row>
    <row r="4336" spans="3:4" x14ac:dyDescent="0.35">
      <c r="C4336" s="59"/>
      <c r="D4336" s="67"/>
    </row>
    <row r="4337" spans="3:4" x14ac:dyDescent="0.35">
      <c r="C4337" s="59"/>
      <c r="D4337" s="67"/>
    </row>
    <row r="4338" spans="3:4" x14ac:dyDescent="0.35">
      <c r="C4338" s="59"/>
      <c r="D4338" s="67"/>
    </row>
    <row r="4339" spans="3:4" x14ac:dyDescent="0.35">
      <c r="C4339" s="59"/>
      <c r="D4339" s="67"/>
    </row>
    <row r="4340" spans="3:4" x14ac:dyDescent="0.35">
      <c r="C4340" s="59"/>
      <c r="D4340" s="67"/>
    </row>
    <row r="4341" spans="3:4" x14ac:dyDescent="0.35">
      <c r="C4341" s="59"/>
      <c r="D4341" s="67"/>
    </row>
    <row r="4342" spans="3:4" x14ac:dyDescent="0.35">
      <c r="C4342" s="59"/>
      <c r="D4342" s="67"/>
    </row>
    <row r="4343" spans="3:4" x14ac:dyDescent="0.35">
      <c r="C4343" s="59"/>
      <c r="D4343" s="67"/>
    </row>
    <row r="4344" spans="3:4" x14ac:dyDescent="0.35">
      <c r="C4344" s="59"/>
      <c r="D4344" s="67"/>
    </row>
    <row r="4345" spans="3:4" x14ac:dyDescent="0.35">
      <c r="C4345" s="59"/>
      <c r="D4345" s="67"/>
    </row>
    <row r="4346" spans="3:4" x14ac:dyDescent="0.35">
      <c r="C4346" s="59"/>
      <c r="D4346" s="67"/>
    </row>
    <row r="4347" spans="3:4" x14ac:dyDescent="0.35">
      <c r="C4347" s="59"/>
      <c r="D4347" s="67"/>
    </row>
    <row r="4348" spans="3:4" x14ac:dyDescent="0.35">
      <c r="C4348" s="59"/>
      <c r="D4348" s="67"/>
    </row>
    <row r="4349" spans="3:4" x14ac:dyDescent="0.35">
      <c r="C4349" s="59"/>
      <c r="D4349" s="67"/>
    </row>
    <row r="4350" spans="3:4" x14ac:dyDescent="0.35">
      <c r="C4350" s="59"/>
      <c r="D4350" s="67"/>
    </row>
    <row r="4351" spans="3:4" x14ac:dyDescent="0.35">
      <c r="C4351" s="59"/>
      <c r="D4351" s="67"/>
    </row>
    <row r="4352" spans="3:4" x14ac:dyDescent="0.35">
      <c r="C4352" s="59"/>
      <c r="D4352" s="67"/>
    </row>
    <row r="4353" spans="3:4" x14ac:dyDescent="0.35">
      <c r="C4353" s="59"/>
      <c r="D4353" s="67"/>
    </row>
    <row r="4354" spans="3:4" x14ac:dyDescent="0.35">
      <c r="C4354" s="59"/>
      <c r="D4354" s="67"/>
    </row>
    <row r="4355" spans="3:4" x14ac:dyDescent="0.35">
      <c r="C4355" s="59"/>
      <c r="D4355" s="67"/>
    </row>
    <row r="4356" spans="3:4" x14ac:dyDescent="0.35">
      <c r="C4356" s="59"/>
      <c r="D4356" s="67"/>
    </row>
    <row r="4357" spans="3:4" x14ac:dyDescent="0.35">
      <c r="C4357" s="59"/>
      <c r="D4357" s="67"/>
    </row>
    <row r="4358" spans="3:4" x14ac:dyDescent="0.35">
      <c r="C4358" s="59"/>
      <c r="D4358" s="67"/>
    </row>
    <row r="4359" spans="3:4" x14ac:dyDescent="0.35">
      <c r="C4359" s="59"/>
      <c r="D4359" s="67"/>
    </row>
    <row r="4360" spans="3:4" x14ac:dyDescent="0.35">
      <c r="C4360" s="59"/>
      <c r="D4360" s="67"/>
    </row>
    <row r="4361" spans="3:4" x14ac:dyDescent="0.35">
      <c r="C4361" s="59"/>
      <c r="D4361" s="67"/>
    </row>
    <row r="4362" spans="3:4" x14ac:dyDescent="0.35">
      <c r="C4362" s="59"/>
      <c r="D4362" s="67"/>
    </row>
    <row r="4363" spans="3:4" x14ac:dyDescent="0.35">
      <c r="C4363" s="59"/>
      <c r="D4363" s="67"/>
    </row>
    <row r="4364" spans="3:4" x14ac:dyDescent="0.35">
      <c r="C4364" s="59"/>
      <c r="D4364" s="67"/>
    </row>
    <row r="4365" spans="3:4" x14ac:dyDescent="0.35">
      <c r="C4365" s="59"/>
      <c r="D4365" s="67"/>
    </row>
    <row r="4366" spans="3:4" x14ac:dyDescent="0.35">
      <c r="C4366" s="59"/>
      <c r="D4366" s="67"/>
    </row>
    <row r="4367" spans="3:4" x14ac:dyDescent="0.35">
      <c r="C4367" s="59"/>
      <c r="D4367" s="67"/>
    </row>
    <row r="4368" spans="3:4" x14ac:dyDescent="0.35">
      <c r="C4368" s="59"/>
      <c r="D4368" s="67"/>
    </row>
    <row r="4369" spans="3:4" x14ac:dyDescent="0.35">
      <c r="C4369" s="59"/>
      <c r="D4369" s="67"/>
    </row>
    <row r="4370" spans="3:4" x14ac:dyDescent="0.35">
      <c r="C4370" s="59"/>
      <c r="D4370" s="67"/>
    </row>
    <row r="4371" spans="3:4" x14ac:dyDescent="0.35">
      <c r="C4371" s="59"/>
      <c r="D4371" s="67"/>
    </row>
    <row r="4372" spans="3:4" x14ac:dyDescent="0.35">
      <c r="C4372" s="59"/>
      <c r="D4372" s="67"/>
    </row>
    <row r="4373" spans="3:4" x14ac:dyDescent="0.35">
      <c r="C4373" s="59"/>
      <c r="D4373" s="67"/>
    </row>
    <row r="4374" spans="3:4" x14ac:dyDescent="0.35">
      <c r="C4374" s="59"/>
      <c r="D4374" s="67"/>
    </row>
    <row r="4375" spans="3:4" x14ac:dyDescent="0.35">
      <c r="C4375" s="59"/>
      <c r="D4375" s="67"/>
    </row>
    <row r="4376" spans="3:4" x14ac:dyDescent="0.35">
      <c r="C4376" s="59"/>
      <c r="D4376" s="67"/>
    </row>
    <row r="4377" spans="3:4" x14ac:dyDescent="0.35">
      <c r="C4377" s="59"/>
      <c r="D4377" s="67"/>
    </row>
    <row r="4378" spans="3:4" x14ac:dyDescent="0.35">
      <c r="C4378" s="59"/>
      <c r="D4378" s="67"/>
    </row>
    <row r="4379" spans="3:4" x14ac:dyDescent="0.35">
      <c r="C4379" s="59"/>
      <c r="D4379" s="67"/>
    </row>
    <row r="4380" spans="3:4" x14ac:dyDescent="0.35">
      <c r="C4380" s="59"/>
      <c r="D4380" s="67"/>
    </row>
    <row r="4381" spans="3:4" x14ac:dyDescent="0.35">
      <c r="C4381" s="59"/>
      <c r="D4381" s="67"/>
    </row>
    <row r="4382" spans="3:4" x14ac:dyDescent="0.35">
      <c r="C4382" s="59"/>
      <c r="D4382" s="67"/>
    </row>
    <row r="4383" spans="3:4" x14ac:dyDescent="0.35">
      <c r="C4383" s="59"/>
      <c r="D4383" s="67"/>
    </row>
    <row r="4384" spans="3:4" x14ac:dyDescent="0.35">
      <c r="C4384" s="59"/>
      <c r="D4384" s="67"/>
    </row>
    <row r="4385" spans="3:4" x14ac:dyDescent="0.35">
      <c r="C4385" s="59"/>
      <c r="D4385" s="67"/>
    </row>
    <row r="4386" spans="3:4" x14ac:dyDescent="0.35">
      <c r="C4386" s="59"/>
      <c r="D4386" s="67"/>
    </row>
    <row r="4387" spans="3:4" x14ac:dyDescent="0.35">
      <c r="C4387" s="59"/>
      <c r="D4387" s="67"/>
    </row>
    <row r="4388" spans="3:4" x14ac:dyDescent="0.35">
      <c r="C4388" s="59"/>
      <c r="D4388" s="67"/>
    </row>
    <row r="4389" spans="3:4" x14ac:dyDescent="0.35">
      <c r="C4389" s="59"/>
      <c r="D4389" s="67"/>
    </row>
    <row r="4390" spans="3:4" x14ac:dyDescent="0.35">
      <c r="C4390" s="59"/>
      <c r="D4390" s="67"/>
    </row>
    <row r="4391" spans="3:4" x14ac:dyDescent="0.35">
      <c r="C4391" s="59"/>
      <c r="D4391" s="67"/>
    </row>
    <row r="4392" spans="3:4" x14ac:dyDescent="0.35">
      <c r="C4392" s="59"/>
      <c r="D4392" s="67"/>
    </row>
    <row r="4393" spans="3:4" x14ac:dyDescent="0.35">
      <c r="C4393" s="59"/>
      <c r="D4393" s="67"/>
    </row>
    <row r="4394" spans="3:4" x14ac:dyDescent="0.35">
      <c r="C4394" s="59"/>
      <c r="D4394" s="67"/>
    </row>
    <row r="4395" spans="3:4" x14ac:dyDescent="0.35">
      <c r="C4395" s="59"/>
      <c r="D4395" s="67"/>
    </row>
    <row r="4396" spans="3:4" x14ac:dyDescent="0.35">
      <c r="C4396" s="59"/>
      <c r="D4396" s="67"/>
    </row>
    <row r="4397" spans="3:4" x14ac:dyDescent="0.35">
      <c r="C4397" s="59"/>
      <c r="D4397" s="67"/>
    </row>
    <row r="4398" spans="3:4" x14ac:dyDescent="0.35">
      <c r="C4398" s="59"/>
      <c r="D4398" s="67"/>
    </row>
    <row r="4399" spans="3:4" x14ac:dyDescent="0.35">
      <c r="C4399" s="59"/>
      <c r="D4399" s="67"/>
    </row>
    <row r="4400" spans="3:4" x14ac:dyDescent="0.35">
      <c r="C4400" s="59"/>
      <c r="D4400" s="67"/>
    </row>
    <row r="4401" spans="3:4" x14ac:dyDescent="0.35">
      <c r="C4401" s="59"/>
      <c r="D4401" s="67"/>
    </row>
    <row r="4402" spans="3:4" x14ac:dyDescent="0.35">
      <c r="C4402" s="59"/>
      <c r="D4402" s="67"/>
    </row>
    <row r="4403" spans="3:4" x14ac:dyDescent="0.35">
      <c r="C4403" s="59"/>
      <c r="D4403" s="67"/>
    </row>
    <row r="4404" spans="3:4" x14ac:dyDescent="0.35">
      <c r="C4404" s="59"/>
      <c r="D4404" s="67"/>
    </row>
    <row r="4405" spans="3:4" x14ac:dyDescent="0.35">
      <c r="C4405" s="59"/>
      <c r="D4405" s="67"/>
    </row>
    <row r="4406" spans="3:4" x14ac:dyDescent="0.35">
      <c r="C4406" s="59"/>
      <c r="D4406" s="67"/>
    </row>
    <row r="4407" spans="3:4" x14ac:dyDescent="0.35">
      <c r="C4407" s="59"/>
      <c r="D4407" s="67"/>
    </row>
    <row r="4408" spans="3:4" x14ac:dyDescent="0.35">
      <c r="C4408" s="59"/>
      <c r="D4408" s="67"/>
    </row>
    <row r="4409" spans="3:4" x14ac:dyDescent="0.35">
      <c r="C4409" s="59"/>
      <c r="D4409" s="67"/>
    </row>
    <row r="4410" spans="3:4" x14ac:dyDescent="0.35">
      <c r="C4410" s="59"/>
      <c r="D4410" s="67"/>
    </row>
    <row r="4411" spans="3:4" x14ac:dyDescent="0.35">
      <c r="C4411" s="59"/>
      <c r="D4411" s="67"/>
    </row>
    <row r="4412" spans="3:4" x14ac:dyDescent="0.35">
      <c r="C4412" s="59"/>
      <c r="D4412" s="67"/>
    </row>
    <row r="4413" spans="3:4" x14ac:dyDescent="0.35">
      <c r="C4413" s="59"/>
      <c r="D4413" s="67"/>
    </row>
    <row r="4414" spans="3:4" x14ac:dyDescent="0.35">
      <c r="C4414" s="59"/>
      <c r="D4414" s="67"/>
    </row>
    <row r="4415" spans="3:4" x14ac:dyDescent="0.35">
      <c r="C4415" s="59"/>
      <c r="D4415" s="67"/>
    </row>
    <row r="4416" spans="3:4" x14ac:dyDescent="0.35">
      <c r="C4416" s="59"/>
      <c r="D4416" s="67"/>
    </row>
    <row r="4417" spans="3:4" x14ac:dyDescent="0.35">
      <c r="C4417" s="59"/>
      <c r="D4417" s="67"/>
    </row>
    <row r="4418" spans="3:4" x14ac:dyDescent="0.35">
      <c r="C4418" s="59"/>
      <c r="D4418" s="67"/>
    </row>
    <row r="4419" spans="3:4" x14ac:dyDescent="0.35">
      <c r="C4419" s="59"/>
      <c r="D4419" s="67"/>
    </row>
    <row r="4420" spans="3:4" x14ac:dyDescent="0.35">
      <c r="C4420" s="59"/>
      <c r="D4420" s="67"/>
    </row>
    <row r="4421" spans="3:4" x14ac:dyDescent="0.35">
      <c r="C4421" s="59"/>
      <c r="D4421" s="67"/>
    </row>
    <row r="4422" spans="3:4" x14ac:dyDescent="0.35">
      <c r="C4422" s="59"/>
      <c r="D4422" s="67"/>
    </row>
    <row r="4423" spans="3:4" x14ac:dyDescent="0.35">
      <c r="C4423" s="59"/>
      <c r="D4423" s="67"/>
    </row>
    <row r="4424" spans="3:4" x14ac:dyDescent="0.35">
      <c r="C4424" s="59"/>
      <c r="D4424" s="67"/>
    </row>
    <row r="4425" spans="3:4" x14ac:dyDescent="0.35">
      <c r="C4425" s="59"/>
      <c r="D4425" s="67"/>
    </row>
    <row r="4426" spans="3:4" x14ac:dyDescent="0.35">
      <c r="C4426" s="59"/>
      <c r="D4426" s="67"/>
    </row>
    <row r="4427" spans="3:4" x14ac:dyDescent="0.35">
      <c r="C4427" s="59"/>
      <c r="D4427" s="67"/>
    </row>
    <row r="4428" spans="3:4" x14ac:dyDescent="0.35">
      <c r="C4428" s="59"/>
      <c r="D4428" s="67"/>
    </row>
    <row r="4429" spans="3:4" x14ac:dyDescent="0.35">
      <c r="C4429" s="59"/>
      <c r="D4429" s="67"/>
    </row>
    <row r="4430" spans="3:4" x14ac:dyDescent="0.35">
      <c r="C4430" s="59"/>
      <c r="D4430" s="67"/>
    </row>
    <row r="4431" spans="3:4" x14ac:dyDescent="0.35">
      <c r="C4431" s="59"/>
      <c r="D4431" s="67"/>
    </row>
    <row r="4432" spans="3:4" x14ac:dyDescent="0.35">
      <c r="C4432" s="59"/>
      <c r="D4432" s="67"/>
    </row>
    <row r="4433" spans="3:4" x14ac:dyDescent="0.35">
      <c r="C4433" s="59"/>
      <c r="D4433" s="67"/>
    </row>
    <row r="4434" spans="3:4" x14ac:dyDescent="0.35">
      <c r="C4434" s="59"/>
      <c r="D4434" s="67"/>
    </row>
    <row r="4435" spans="3:4" x14ac:dyDescent="0.35">
      <c r="C4435" s="59"/>
      <c r="D4435" s="67"/>
    </row>
    <row r="4436" spans="3:4" x14ac:dyDescent="0.35">
      <c r="C4436" s="59"/>
      <c r="D4436" s="67"/>
    </row>
    <row r="4437" spans="3:4" x14ac:dyDescent="0.35">
      <c r="C4437" s="59"/>
      <c r="D4437" s="67"/>
    </row>
    <row r="4438" spans="3:4" x14ac:dyDescent="0.35">
      <c r="C4438" s="59"/>
      <c r="D4438" s="67"/>
    </row>
    <row r="4439" spans="3:4" x14ac:dyDescent="0.35">
      <c r="C4439" s="59"/>
      <c r="D4439" s="67"/>
    </row>
    <row r="4440" spans="3:4" x14ac:dyDescent="0.35">
      <c r="C4440" s="59"/>
      <c r="D4440" s="67"/>
    </row>
    <row r="4441" spans="3:4" x14ac:dyDescent="0.35">
      <c r="C4441" s="59"/>
      <c r="D4441" s="67"/>
    </row>
    <row r="4442" spans="3:4" x14ac:dyDescent="0.35">
      <c r="C4442" s="59"/>
      <c r="D4442" s="67"/>
    </row>
    <row r="4443" spans="3:4" x14ac:dyDescent="0.35">
      <c r="C4443" s="59"/>
      <c r="D4443" s="67"/>
    </row>
    <row r="4444" spans="3:4" x14ac:dyDescent="0.35">
      <c r="C4444" s="59"/>
      <c r="D4444" s="67"/>
    </row>
    <row r="4445" spans="3:4" x14ac:dyDescent="0.35">
      <c r="C4445" s="59"/>
      <c r="D4445" s="67"/>
    </row>
    <row r="4446" spans="3:4" x14ac:dyDescent="0.35">
      <c r="C4446" s="59"/>
      <c r="D4446" s="67"/>
    </row>
    <row r="4447" spans="3:4" x14ac:dyDescent="0.35">
      <c r="C4447" s="59"/>
      <c r="D4447" s="67"/>
    </row>
    <row r="4448" spans="3:4" x14ac:dyDescent="0.35">
      <c r="C4448" s="59"/>
      <c r="D4448" s="67"/>
    </row>
    <row r="4449" spans="3:4" x14ac:dyDescent="0.35">
      <c r="C4449" s="59"/>
      <c r="D4449" s="67"/>
    </row>
    <row r="4450" spans="3:4" x14ac:dyDescent="0.35">
      <c r="C4450" s="59"/>
      <c r="D4450" s="67"/>
    </row>
    <row r="4451" spans="3:4" x14ac:dyDescent="0.35">
      <c r="C4451" s="59"/>
      <c r="D4451" s="67"/>
    </row>
    <row r="4452" spans="3:4" x14ac:dyDescent="0.35">
      <c r="C4452" s="59"/>
      <c r="D4452" s="67"/>
    </row>
    <row r="4453" spans="3:4" x14ac:dyDescent="0.35">
      <c r="C4453" s="59"/>
      <c r="D4453" s="67"/>
    </row>
    <row r="4454" spans="3:4" x14ac:dyDescent="0.35">
      <c r="C4454" s="59"/>
      <c r="D4454" s="67"/>
    </row>
    <row r="4455" spans="3:4" x14ac:dyDescent="0.35">
      <c r="C4455" s="59"/>
      <c r="D4455" s="67"/>
    </row>
    <row r="4456" spans="3:4" x14ac:dyDescent="0.35">
      <c r="C4456" s="59"/>
      <c r="D4456" s="67"/>
    </row>
    <row r="4457" spans="3:4" x14ac:dyDescent="0.35">
      <c r="C4457" s="59"/>
      <c r="D4457" s="67"/>
    </row>
    <row r="4458" spans="3:4" x14ac:dyDescent="0.35">
      <c r="C4458" s="59"/>
      <c r="D4458" s="67"/>
    </row>
    <row r="4459" spans="3:4" x14ac:dyDescent="0.35">
      <c r="C4459" s="59"/>
      <c r="D4459" s="67"/>
    </row>
    <row r="4460" spans="3:4" x14ac:dyDescent="0.35">
      <c r="C4460" s="59"/>
      <c r="D4460" s="67"/>
    </row>
    <row r="4461" spans="3:4" x14ac:dyDescent="0.35">
      <c r="C4461" s="59"/>
      <c r="D4461" s="67"/>
    </row>
    <row r="4462" spans="3:4" x14ac:dyDescent="0.35">
      <c r="C4462" s="59"/>
      <c r="D4462" s="67"/>
    </row>
    <row r="4463" spans="3:4" x14ac:dyDescent="0.35">
      <c r="C4463" s="59"/>
      <c r="D4463" s="67"/>
    </row>
    <row r="4464" spans="3:4" x14ac:dyDescent="0.35">
      <c r="C4464" s="59"/>
      <c r="D4464" s="67"/>
    </row>
    <row r="4465" spans="3:4" x14ac:dyDescent="0.35">
      <c r="C4465" s="59"/>
      <c r="D4465" s="67"/>
    </row>
    <row r="4466" spans="3:4" x14ac:dyDescent="0.35">
      <c r="C4466" s="59"/>
      <c r="D4466" s="67"/>
    </row>
    <row r="4467" spans="3:4" x14ac:dyDescent="0.35">
      <c r="C4467" s="59"/>
      <c r="D4467" s="67"/>
    </row>
    <row r="4468" spans="3:4" x14ac:dyDescent="0.35">
      <c r="C4468" s="59"/>
      <c r="D4468" s="67"/>
    </row>
    <row r="4469" spans="3:4" x14ac:dyDescent="0.35">
      <c r="C4469" s="59"/>
      <c r="D4469" s="67"/>
    </row>
    <row r="4470" spans="3:4" x14ac:dyDescent="0.35">
      <c r="C4470" s="59"/>
      <c r="D4470" s="67"/>
    </row>
    <row r="4471" spans="3:4" x14ac:dyDescent="0.35">
      <c r="C4471" s="59"/>
      <c r="D4471" s="67"/>
    </row>
    <row r="4472" spans="3:4" x14ac:dyDescent="0.35">
      <c r="C4472" s="59"/>
      <c r="D4472" s="67"/>
    </row>
    <row r="4473" spans="3:4" x14ac:dyDescent="0.35">
      <c r="C4473" s="59"/>
      <c r="D4473" s="67"/>
    </row>
    <row r="4474" spans="3:4" x14ac:dyDescent="0.35">
      <c r="C4474" s="59"/>
      <c r="D4474" s="67"/>
    </row>
    <row r="4475" spans="3:4" x14ac:dyDescent="0.35">
      <c r="C4475" s="59"/>
      <c r="D4475" s="67"/>
    </row>
    <row r="4476" spans="3:4" x14ac:dyDescent="0.35">
      <c r="C4476" s="59"/>
      <c r="D4476" s="67"/>
    </row>
    <row r="4477" spans="3:4" x14ac:dyDescent="0.35">
      <c r="C4477" s="59"/>
      <c r="D4477" s="67"/>
    </row>
    <row r="4478" spans="3:4" x14ac:dyDescent="0.35">
      <c r="C4478" s="59"/>
      <c r="D4478" s="67"/>
    </row>
    <row r="4479" spans="3:4" x14ac:dyDescent="0.35">
      <c r="C4479" s="59"/>
      <c r="D4479" s="67"/>
    </row>
    <row r="4480" spans="3:4" x14ac:dyDescent="0.35">
      <c r="C4480" s="59"/>
      <c r="D4480" s="67"/>
    </row>
    <row r="4481" spans="3:4" x14ac:dyDescent="0.35">
      <c r="C4481" s="59"/>
      <c r="D4481" s="67"/>
    </row>
    <row r="4482" spans="3:4" x14ac:dyDescent="0.35">
      <c r="C4482" s="59"/>
      <c r="D4482" s="67"/>
    </row>
    <row r="4483" spans="3:4" x14ac:dyDescent="0.35">
      <c r="C4483" s="59"/>
      <c r="D4483" s="67"/>
    </row>
    <row r="4484" spans="3:4" x14ac:dyDescent="0.35">
      <c r="C4484" s="59"/>
      <c r="D4484" s="67"/>
    </row>
    <row r="4485" spans="3:4" x14ac:dyDescent="0.35">
      <c r="C4485" s="59"/>
      <c r="D4485" s="67"/>
    </row>
    <row r="4486" spans="3:4" x14ac:dyDescent="0.35">
      <c r="C4486" s="59"/>
      <c r="D4486" s="67"/>
    </row>
    <row r="4487" spans="3:4" x14ac:dyDescent="0.35">
      <c r="C4487" s="59"/>
      <c r="D4487" s="67"/>
    </row>
    <row r="4488" spans="3:4" x14ac:dyDescent="0.35">
      <c r="C4488" s="59"/>
      <c r="D4488" s="67"/>
    </row>
    <row r="4489" spans="3:4" x14ac:dyDescent="0.35">
      <c r="C4489" s="59"/>
      <c r="D4489" s="67"/>
    </row>
    <row r="4490" spans="3:4" x14ac:dyDescent="0.35">
      <c r="C4490" s="59"/>
      <c r="D4490" s="67"/>
    </row>
    <row r="4491" spans="3:4" x14ac:dyDescent="0.35">
      <c r="C4491" s="59"/>
      <c r="D4491" s="67"/>
    </row>
    <row r="4492" spans="3:4" x14ac:dyDescent="0.35">
      <c r="C4492" s="59"/>
      <c r="D4492" s="67"/>
    </row>
    <row r="4493" spans="3:4" x14ac:dyDescent="0.35">
      <c r="C4493" s="59"/>
      <c r="D4493" s="67"/>
    </row>
    <row r="4494" spans="3:4" x14ac:dyDescent="0.35">
      <c r="C4494" s="59"/>
      <c r="D4494" s="67"/>
    </row>
    <row r="4495" spans="3:4" x14ac:dyDescent="0.35">
      <c r="C4495" s="59"/>
      <c r="D4495" s="67"/>
    </row>
    <row r="4496" spans="3:4" x14ac:dyDescent="0.35">
      <c r="C4496" s="59"/>
      <c r="D4496" s="67"/>
    </row>
    <row r="4497" spans="3:4" x14ac:dyDescent="0.35">
      <c r="C4497" s="59"/>
      <c r="D4497" s="67"/>
    </row>
    <row r="4498" spans="3:4" x14ac:dyDescent="0.35">
      <c r="C4498" s="59"/>
      <c r="D4498" s="67"/>
    </row>
    <row r="4499" spans="3:4" x14ac:dyDescent="0.35">
      <c r="C4499" s="59"/>
      <c r="D4499" s="67"/>
    </row>
    <row r="4500" spans="3:4" x14ac:dyDescent="0.35">
      <c r="C4500" s="59"/>
      <c r="D4500" s="67"/>
    </row>
    <row r="4501" spans="3:4" x14ac:dyDescent="0.35">
      <c r="C4501" s="59"/>
      <c r="D4501" s="67"/>
    </row>
    <row r="4502" spans="3:4" x14ac:dyDescent="0.35">
      <c r="C4502" s="59"/>
      <c r="D4502" s="67"/>
    </row>
    <row r="4503" spans="3:4" x14ac:dyDescent="0.35">
      <c r="C4503" s="59"/>
      <c r="D4503" s="67"/>
    </row>
    <row r="4504" spans="3:4" x14ac:dyDescent="0.35">
      <c r="C4504" s="59"/>
      <c r="D4504" s="67"/>
    </row>
    <row r="4505" spans="3:4" x14ac:dyDescent="0.35">
      <c r="C4505" s="59"/>
      <c r="D4505" s="67"/>
    </row>
    <row r="4506" spans="3:4" x14ac:dyDescent="0.35">
      <c r="C4506" s="59"/>
      <c r="D4506" s="67"/>
    </row>
    <row r="4507" spans="3:4" x14ac:dyDescent="0.35">
      <c r="C4507" s="59"/>
      <c r="D4507" s="67"/>
    </row>
    <row r="4508" spans="3:4" x14ac:dyDescent="0.35">
      <c r="C4508" s="59"/>
      <c r="D4508" s="67"/>
    </row>
    <row r="4509" spans="3:4" x14ac:dyDescent="0.35">
      <c r="C4509" s="59"/>
      <c r="D4509" s="67"/>
    </row>
    <row r="4510" spans="3:4" x14ac:dyDescent="0.35">
      <c r="C4510" s="59"/>
      <c r="D4510" s="67"/>
    </row>
    <row r="4511" spans="3:4" x14ac:dyDescent="0.35">
      <c r="C4511" s="59"/>
      <c r="D4511" s="67"/>
    </row>
    <row r="4512" spans="3:4" x14ac:dyDescent="0.35">
      <c r="C4512" s="59"/>
      <c r="D4512" s="67"/>
    </row>
    <row r="4513" spans="3:4" x14ac:dyDescent="0.35">
      <c r="C4513" s="59"/>
      <c r="D4513" s="67"/>
    </row>
    <row r="4514" spans="3:4" x14ac:dyDescent="0.35">
      <c r="C4514" s="59"/>
      <c r="D4514" s="67"/>
    </row>
    <row r="4515" spans="3:4" x14ac:dyDescent="0.35">
      <c r="C4515" s="59"/>
      <c r="D4515" s="67"/>
    </row>
    <row r="4516" spans="3:4" x14ac:dyDescent="0.35">
      <c r="C4516" s="59"/>
      <c r="D4516" s="67"/>
    </row>
    <row r="4517" spans="3:4" x14ac:dyDescent="0.35">
      <c r="C4517" s="59"/>
      <c r="D4517" s="67"/>
    </row>
    <row r="4518" spans="3:4" x14ac:dyDescent="0.35">
      <c r="C4518" s="59"/>
      <c r="D4518" s="67"/>
    </row>
    <row r="4519" spans="3:4" x14ac:dyDescent="0.35">
      <c r="C4519" s="59"/>
      <c r="D4519" s="67"/>
    </row>
    <row r="4520" spans="3:4" x14ac:dyDescent="0.35">
      <c r="C4520" s="59"/>
      <c r="D4520" s="67"/>
    </row>
    <row r="4521" spans="3:4" x14ac:dyDescent="0.35">
      <c r="C4521" s="59"/>
      <c r="D4521" s="67"/>
    </row>
    <row r="4522" spans="3:4" x14ac:dyDescent="0.35">
      <c r="C4522" s="59"/>
      <c r="D4522" s="67"/>
    </row>
    <row r="4523" spans="3:4" x14ac:dyDescent="0.35">
      <c r="C4523" s="59"/>
      <c r="D4523" s="67"/>
    </row>
    <row r="4524" spans="3:4" x14ac:dyDescent="0.35">
      <c r="C4524" s="59"/>
      <c r="D4524" s="67"/>
    </row>
    <row r="4525" spans="3:4" x14ac:dyDescent="0.35">
      <c r="C4525" s="59"/>
      <c r="D4525" s="67"/>
    </row>
    <row r="4526" spans="3:4" x14ac:dyDescent="0.35">
      <c r="C4526" s="59"/>
      <c r="D4526" s="67"/>
    </row>
    <row r="4527" spans="3:4" x14ac:dyDescent="0.35">
      <c r="C4527" s="59"/>
      <c r="D4527" s="67"/>
    </row>
    <row r="4528" spans="3:4" x14ac:dyDescent="0.35">
      <c r="C4528" s="59"/>
      <c r="D4528" s="67"/>
    </row>
    <row r="4529" spans="3:4" x14ac:dyDescent="0.35">
      <c r="C4529" s="59"/>
      <c r="D4529" s="67"/>
    </row>
    <row r="4530" spans="3:4" x14ac:dyDescent="0.35">
      <c r="C4530" s="59"/>
      <c r="D4530" s="67"/>
    </row>
    <row r="4531" spans="3:4" x14ac:dyDescent="0.35">
      <c r="C4531" s="59"/>
      <c r="D4531" s="67"/>
    </row>
    <row r="4532" spans="3:4" x14ac:dyDescent="0.35">
      <c r="C4532" s="59"/>
      <c r="D4532" s="67"/>
    </row>
    <row r="4533" spans="3:4" x14ac:dyDescent="0.35">
      <c r="C4533" s="59"/>
      <c r="D4533" s="67"/>
    </row>
    <row r="4534" spans="3:4" x14ac:dyDescent="0.35">
      <c r="C4534" s="59"/>
      <c r="D4534" s="67"/>
    </row>
    <row r="4535" spans="3:4" x14ac:dyDescent="0.35">
      <c r="C4535" s="59"/>
      <c r="D4535" s="67"/>
    </row>
    <row r="4536" spans="3:4" x14ac:dyDescent="0.35">
      <c r="C4536" s="59"/>
      <c r="D4536" s="67"/>
    </row>
    <row r="4537" spans="3:4" x14ac:dyDescent="0.35">
      <c r="C4537" s="59"/>
      <c r="D4537" s="67"/>
    </row>
    <row r="4538" spans="3:4" x14ac:dyDescent="0.35">
      <c r="C4538" s="59"/>
      <c r="D4538" s="67"/>
    </row>
    <row r="4539" spans="3:4" x14ac:dyDescent="0.35">
      <c r="C4539" s="59"/>
      <c r="D4539" s="67"/>
    </row>
    <row r="4540" spans="3:4" x14ac:dyDescent="0.35">
      <c r="C4540" s="59"/>
      <c r="D4540" s="67"/>
    </row>
    <row r="4541" spans="3:4" x14ac:dyDescent="0.35">
      <c r="C4541" s="59"/>
      <c r="D4541" s="67"/>
    </row>
    <row r="4542" spans="3:4" x14ac:dyDescent="0.35">
      <c r="C4542" s="59"/>
      <c r="D4542" s="67"/>
    </row>
    <row r="4543" spans="3:4" x14ac:dyDescent="0.35">
      <c r="C4543" s="59"/>
      <c r="D4543" s="67"/>
    </row>
    <row r="4544" spans="3:4" x14ac:dyDescent="0.35">
      <c r="C4544" s="59"/>
      <c r="D4544" s="67"/>
    </row>
    <row r="4545" spans="3:4" x14ac:dyDescent="0.35">
      <c r="C4545" s="59"/>
      <c r="D4545" s="67"/>
    </row>
    <row r="4546" spans="3:4" x14ac:dyDescent="0.35">
      <c r="C4546" s="59"/>
      <c r="D4546" s="67"/>
    </row>
    <row r="4547" spans="3:4" x14ac:dyDescent="0.35">
      <c r="C4547" s="59"/>
      <c r="D4547" s="67"/>
    </row>
    <row r="4548" spans="3:4" x14ac:dyDescent="0.35">
      <c r="C4548" s="59"/>
      <c r="D4548" s="67"/>
    </row>
    <row r="4549" spans="3:4" x14ac:dyDescent="0.35">
      <c r="C4549" s="59"/>
      <c r="D4549" s="67"/>
    </row>
    <row r="4550" spans="3:4" x14ac:dyDescent="0.35">
      <c r="C4550" s="59"/>
      <c r="D4550" s="67"/>
    </row>
    <row r="4551" spans="3:4" x14ac:dyDescent="0.35">
      <c r="C4551" s="59"/>
      <c r="D4551" s="67"/>
    </row>
    <row r="4552" spans="3:4" x14ac:dyDescent="0.35">
      <c r="C4552" s="59"/>
      <c r="D4552" s="67"/>
    </row>
    <row r="4553" spans="3:4" x14ac:dyDescent="0.35">
      <c r="C4553" s="59"/>
      <c r="D4553" s="67"/>
    </row>
    <row r="4554" spans="3:4" x14ac:dyDescent="0.35">
      <c r="C4554" s="59"/>
      <c r="D4554" s="67"/>
    </row>
    <row r="4555" spans="3:4" x14ac:dyDescent="0.35">
      <c r="C4555" s="59"/>
      <c r="D4555" s="67"/>
    </row>
    <row r="4556" spans="3:4" x14ac:dyDescent="0.35">
      <c r="C4556" s="59"/>
      <c r="D4556" s="67"/>
    </row>
    <row r="4557" spans="3:4" x14ac:dyDescent="0.35">
      <c r="C4557" s="59"/>
      <c r="D4557" s="67"/>
    </row>
    <row r="4558" spans="3:4" x14ac:dyDescent="0.35">
      <c r="C4558" s="59"/>
      <c r="D4558" s="67"/>
    </row>
    <row r="4559" spans="3:4" x14ac:dyDescent="0.35">
      <c r="C4559" s="59"/>
      <c r="D4559" s="67"/>
    </row>
    <row r="4560" spans="3:4" x14ac:dyDescent="0.35">
      <c r="C4560" s="59"/>
      <c r="D4560" s="67"/>
    </row>
    <row r="4561" spans="3:4" x14ac:dyDescent="0.35">
      <c r="C4561" s="59"/>
      <c r="D4561" s="67"/>
    </row>
    <row r="4562" spans="3:4" x14ac:dyDescent="0.35">
      <c r="C4562" s="59"/>
      <c r="D4562" s="67"/>
    </row>
    <row r="4563" spans="3:4" x14ac:dyDescent="0.35">
      <c r="C4563" s="59"/>
      <c r="D4563" s="67"/>
    </row>
    <row r="4564" spans="3:4" x14ac:dyDescent="0.35">
      <c r="C4564" s="59"/>
      <c r="D4564" s="67"/>
    </row>
    <row r="4565" spans="3:4" x14ac:dyDescent="0.35">
      <c r="C4565" s="59"/>
      <c r="D4565" s="67"/>
    </row>
    <row r="4566" spans="3:4" x14ac:dyDescent="0.35">
      <c r="C4566" s="59"/>
      <c r="D4566" s="67"/>
    </row>
    <row r="4567" spans="3:4" x14ac:dyDescent="0.35">
      <c r="C4567" s="59"/>
      <c r="D4567" s="67"/>
    </row>
    <row r="4568" spans="3:4" x14ac:dyDescent="0.35">
      <c r="C4568" s="59"/>
      <c r="D4568" s="67"/>
    </row>
    <row r="4569" spans="3:4" x14ac:dyDescent="0.35">
      <c r="C4569" s="59"/>
      <c r="D4569" s="67"/>
    </row>
    <row r="4570" spans="3:4" x14ac:dyDescent="0.35">
      <c r="C4570" s="59"/>
      <c r="D4570" s="67"/>
    </row>
    <row r="4571" spans="3:4" x14ac:dyDescent="0.35">
      <c r="C4571" s="59"/>
      <c r="D4571" s="67"/>
    </row>
    <row r="4572" spans="3:4" x14ac:dyDescent="0.35">
      <c r="C4572" s="59"/>
      <c r="D4572" s="67"/>
    </row>
    <row r="4573" spans="3:4" x14ac:dyDescent="0.35">
      <c r="C4573" s="59"/>
      <c r="D4573" s="67"/>
    </row>
    <row r="4574" spans="3:4" x14ac:dyDescent="0.35">
      <c r="C4574" s="59"/>
      <c r="D4574" s="67"/>
    </row>
    <row r="4575" spans="3:4" x14ac:dyDescent="0.35">
      <c r="C4575" s="59"/>
      <c r="D4575" s="67"/>
    </row>
    <row r="4576" spans="3:4" x14ac:dyDescent="0.35">
      <c r="C4576" s="59"/>
      <c r="D4576" s="67"/>
    </row>
    <row r="4577" spans="3:4" x14ac:dyDescent="0.35">
      <c r="C4577" s="59"/>
      <c r="D4577" s="67"/>
    </row>
    <row r="4578" spans="3:4" x14ac:dyDescent="0.35">
      <c r="C4578" s="59"/>
      <c r="D4578" s="67"/>
    </row>
    <row r="4579" spans="3:4" x14ac:dyDescent="0.35">
      <c r="C4579" s="59"/>
      <c r="D4579" s="67"/>
    </row>
    <row r="4580" spans="3:4" x14ac:dyDescent="0.35">
      <c r="C4580" s="59"/>
      <c r="D4580" s="67"/>
    </row>
    <row r="4581" spans="3:4" x14ac:dyDescent="0.35">
      <c r="C4581" s="59"/>
      <c r="D4581" s="67"/>
    </row>
    <row r="4582" spans="3:4" x14ac:dyDescent="0.35">
      <c r="C4582" s="59"/>
      <c r="D4582" s="67"/>
    </row>
    <row r="4583" spans="3:4" x14ac:dyDescent="0.35">
      <c r="C4583" s="59"/>
      <c r="D4583" s="67"/>
    </row>
    <row r="4584" spans="3:4" x14ac:dyDescent="0.35">
      <c r="C4584" s="59"/>
      <c r="D4584" s="67"/>
    </row>
    <row r="4585" spans="3:4" x14ac:dyDescent="0.35">
      <c r="C4585" s="59"/>
      <c r="D4585" s="67"/>
    </row>
    <row r="4586" spans="3:4" x14ac:dyDescent="0.35">
      <c r="C4586" s="59"/>
      <c r="D4586" s="67"/>
    </row>
    <row r="4587" spans="3:4" x14ac:dyDescent="0.35">
      <c r="C4587" s="59"/>
      <c r="D4587" s="67"/>
    </row>
    <row r="4588" spans="3:4" x14ac:dyDescent="0.35">
      <c r="C4588" s="59"/>
      <c r="D4588" s="67"/>
    </row>
    <row r="4589" spans="3:4" x14ac:dyDescent="0.35">
      <c r="C4589" s="59"/>
      <c r="D4589" s="67"/>
    </row>
    <row r="4590" spans="3:4" x14ac:dyDescent="0.35">
      <c r="C4590" s="59"/>
      <c r="D4590" s="67"/>
    </row>
    <row r="4591" spans="3:4" x14ac:dyDescent="0.35">
      <c r="C4591" s="59"/>
      <c r="D4591" s="67"/>
    </row>
    <row r="4592" spans="3:4" x14ac:dyDescent="0.35">
      <c r="C4592" s="59"/>
      <c r="D4592" s="67"/>
    </row>
    <row r="4593" spans="3:4" x14ac:dyDescent="0.35">
      <c r="C4593" s="59"/>
      <c r="D4593" s="67"/>
    </row>
    <row r="4594" spans="3:4" x14ac:dyDescent="0.35">
      <c r="C4594" s="59"/>
      <c r="D4594" s="67"/>
    </row>
    <row r="4595" spans="3:4" x14ac:dyDescent="0.35">
      <c r="C4595" s="59"/>
      <c r="D4595" s="67"/>
    </row>
    <row r="4596" spans="3:4" x14ac:dyDescent="0.35">
      <c r="C4596" s="59"/>
      <c r="D4596" s="67"/>
    </row>
    <row r="4597" spans="3:4" x14ac:dyDescent="0.35">
      <c r="C4597" s="59"/>
      <c r="D4597" s="67"/>
    </row>
    <row r="4598" spans="3:4" x14ac:dyDescent="0.35">
      <c r="C4598" s="59"/>
      <c r="D4598" s="67"/>
    </row>
    <row r="4599" spans="3:4" x14ac:dyDescent="0.35">
      <c r="C4599" s="59"/>
      <c r="D4599" s="67"/>
    </row>
    <row r="4600" spans="3:4" x14ac:dyDescent="0.35">
      <c r="C4600" s="59"/>
      <c r="D4600" s="67"/>
    </row>
    <row r="4601" spans="3:4" x14ac:dyDescent="0.35">
      <c r="C4601" s="59"/>
      <c r="D4601" s="67"/>
    </row>
    <row r="4602" spans="3:4" x14ac:dyDescent="0.35">
      <c r="C4602" s="59"/>
      <c r="D4602" s="67"/>
    </row>
    <row r="4603" spans="3:4" x14ac:dyDescent="0.35">
      <c r="C4603" s="59"/>
      <c r="D4603" s="67"/>
    </row>
    <row r="4604" spans="3:4" x14ac:dyDescent="0.35">
      <c r="C4604" s="59"/>
      <c r="D4604" s="67"/>
    </row>
    <row r="4605" spans="3:4" x14ac:dyDescent="0.35">
      <c r="C4605" s="59"/>
      <c r="D4605" s="67"/>
    </row>
    <row r="4606" spans="3:4" x14ac:dyDescent="0.35">
      <c r="C4606" s="59"/>
      <c r="D4606" s="67"/>
    </row>
    <row r="4607" spans="3:4" x14ac:dyDescent="0.35">
      <c r="C4607" s="59"/>
      <c r="D4607" s="67"/>
    </row>
    <row r="4608" spans="3:4" x14ac:dyDescent="0.35">
      <c r="C4608" s="59"/>
      <c r="D4608" s="67"/>
    </row>
    <row r="4609" spans="3:4" x14ac:dyDescent="0.35">
      <c r="C4609" s="59"/>
      <c r="D4609" s="67"/>
    </row>
    <row r="4610" spans="3:4" x14ac:dyDescent="0.35">
      <c r="C4610" s="59"/>
      <c r="D4610" s="67"/>
    </row>
    <row r="4611" spans="3:4" x14ac:dyDescent="0.35">
      <c r="C4611" s="59"/>
      <c r="D4611" s="67"/>
    </row>
    <row r="4612" spans="3:4" x14ac:dyDescent="0.35">
      <c r="C4612" s="59"/>
      <c r="D4612" s="67"/>
    </row>
    <row r="4613" spans="3:4" x14ac:dyDescent="0.35">
      <c r="C4613" s="59"/>
      <c r="D4613" s="67"/>
    </row>
    <row r="4614" spans="3:4" x14ac:dyDescent="0.35">
      <c r="C4614" s="59"/>
      <c r="D4614" s="67"/>
    </row>
    <row r="4615" spans="3:4" x14ac:dyDescent="0.35">
      <c r="C4615" s="59"/>
      <c r="D4615" s="67"/>
    </row>
    <row r="4616" spans="3:4" x14ac:dyDescent="0.35">
      <c r="C4616" s="59"/>
      <c r="D4616" s="67"/>
    </row>
    <row r="4617" spans="3:4" x14ac:dyDescent="0.35">
      <c r="C4617" s="59"/>
      <c r="D4617" s="67"/>
    </row>
    <row r="4618" spans="3:4" x14ac:dyDescent="0.35">
      <c r="C4618" s="59"/>
      <c r="D4618" s="67"/>
    </row>
    <row r="4619" spans="3:4" x14ac:dyDescent="0.35">
      <c r="C4619" s="59"/>
      <c r="D4619" s="67"/>
    </row>
    <row r="4620" spans="3:4" x14ac:dyDescent="0.35">
      <c r="C4620" s="59"/>
      <c r="D4620" s="67"/>
    </row>
    <row r="4621" spans="3:4" x14ac:dyDescent="0.35">
      <c r="C4621" s="59"/>
      <c r="D4621" s="67"/>
    </row>
    <row r="4622" spans="3:4" x14ac:dyDescent="0.35">
      <c r="C4622" s="59"/>
      <c r="D4622" s="67"/>
    </row>
    <row r="4623" spans="3:4" x14ac:dyDescent="0.35">
      <c r="C4623" s="59"/>
      <c r="D4623" s="67"/>
    </row>
    <row r="4624" spans="3:4" x14ac:dyDescent="0.35">
      <c r="C4624" s="59"/>
      <c r="D4624" s="67"/>
    </row>
    <row r="4625" spans="3:4" x14ac:dyDescent="0.35">
      <c r="C4625" s="59"/>
      <c r="D4625" s="67"/>
    </row>
    <row r="4626" spans="3:4" x14ac:dyDescent="0.35">
      <c r="C4626" s="59"/>
      <c r="D4626" s="67"/>
    </row>
    <row r="4627" spans="3:4" x14ac:dyDescent="0.35">
      <c r="C4627" s="59"/>
      <c r="D4627" s="67"/>
    </row>
    <row r="4628" spans="3:4" x14ac:dyDescent="0.35">
      <c r="C4628" s="59"/>
      <c r="D4628" s="67"/>
    </row>
    <row r="4629" spans="3:4" x14ac:dyDescent="0.35">
      <c r="C4629" s="59"/>
      <c r="D4629" s="67"/>
    </row>
    <row r="4630" spans="3:4" x14ac:dyDescent="0.35">
      <c r="C4630" s="59"/>
      <c r="D4630" s="67"/>
    </row>
    <row r="4631" spans="3:4" x14ac:dyDescent="0.35">
      <c r="C4631" s="59"/>
      <c r="D4631" s="67"/>
    </row>
    <row r="4632" spans="3:4" x14ac:dyDescent="0.35">
      <c r="C4632" s="59"/>
      <c r="D4632" s="67"/>
    </row>
    <row r="4633" spans="3:4" x14ac:dyDescent="0.35">
      <c r="C4633" s="59"/>
      <c r="D4633" s="67"/>
    </row>
    <row r="4634" spans="3:4" x14ac:dyDescent="0.35">
      <c r="C4634" s="59"/>
      <c r="D4634" s="67"/>
    </row>
    <row r="4635" spans="3:4" x14ac:dyDescent="0.35">
      <c r="C4635" s="59"/>
      <c r="D4635" s="67"/>
    </row>
    <row r="4636" spans="3:4" x14ac:dyDescent="0.35">
      <c r="C4636" s="59"/>
      <c r="D4636" s="67"/>
    </row>
    <row r="4637" spans="3:4" x14ac:dyDescent="0.35">
      <c r="C4637" s="59"/>
      <c r="D4637" s="67"/>
    </row>
    <row r="4638" spans="3:4" x14ac:dyDescent="0.35">
      <c r="C4638" s="59"/>
      <c r="D4638" s="67"/>
    </row>
    <row r="4639" spans="3:4" x14ac:dyDescent="0.35">
      <c r="C4639" s="59"/>
      <c r="D4639" s="67"/>
    </row>
    <row r="4640" spans="3:4" x14ac:dyDescent="0.35">
      <c r="C4640" s="59"/>
      <c r="D4640" s="67"/>
    </row>
    <row r="4641" spans="3:4" x14ac:dyDescent="0.35">
      <c r="C4641" s="59"/>
      <c r="D4641" s="67"/>
    </row>
    <row r="4642" spans="3:4" x14ac:dyDescent="0.35">
      <c r="C4642" s="59"/>
      <c r="D4642" s="67"/>
    </row>
    <row r="4643" spans="3:4" x14ac:dyDescent="0.35">
      <c r="C4643" s="59"/>
      <c r="D4643" s="67"/>
    </row>
    <row r="4644" spans="3:4" x14ac:dyDescent="0.35">
      <c r="C4644" s="59"/>
      <c r="D4644" s="67"/>
    </row>
    <row r="4645" spans="3:4" x14ac:dyDescent="0.35">
      <c r="C4645" s="59"/>
      <c r="D4645" s="67"/>
    </row>
    <row r="4646" spans="3:4" x14ac:dyDescent="0.35">
      <c r="C4646" s="59"/>
      <c r="D4646" s="67"/>
    </row>
    <row r="4647" spans="3:4" x14ac:dyDescent="0.35">
      <c r="C4647" s="59"/>
      <c r="D4647" s="67"/>
    </row>
    <row r="4648" spans="3:4" x14ac:dyDescent="0.35">
      <c r="C4648" s="59"/>
      <c r="D4648" s="67"/>
    </row>
    <row r="4649" spans="3:4" x14ac:dyDescent="0.35">
      <c r="C4649" s="59"/>
      <c r="D4649" s="67"/>
    </row>
    <row r="4650" spans="3:4" x14ac:dyDescent="0.35">
      <c r="C4650" s="59"/>
      <c r="D4650" s="67"/>
    </row>
    <row r="4651" spans="3:4" x14ac:dyDescent="0.35">
      <c r="C4651" s="59"/>
      <c r="D4651" s="67"/>
    </row>
    <row r="4652" spans="3:4" x14ac:dyDescent="0.35">
      <c r="C4652" s="59"/>
      <c r="D4652" s="67"/>
    </row>
    <row r="4653" spans="3:4" x14ac:dyDescent="0.35">
      <c r="C4653" s="59"/>
      <c r="D4653" s="67"/>
    </row>
    <row r="4654" spans="3:4" x14ac:dyDescent="0.35">
      <c r="C4654" s="59"/>
      <c r="D4654" s="67"/>
    </row>
    <row r="4655" spans="3:4" x14ac:dyDescent="0.35">
      <c r="C4655" s="59"/>
      <c r="D4655" s="67"/>
    </row>
    <row r="4656" spans="3:4" x14ac:dyDescent="0.35">
      <c r="C4656" s="59"/>
      <c r="D4656" s="67"/>
    </row>
    <row r="4657" spans="3:4" x14ac:dyDescent="0.35">
      <c r="C4657" s="59"/>
      <c r="D4657" s="67"/>
    </row>
    <row r="4658" spans="3:4" x14ac:dyDescent="0.35">
      <c r="C4658" s="59"/>
      <c r="D4658" s="67"/>
    </row>
    <row r="4659" spans="3:4" x14ac:dyDescent="0.35">
      <c r="C4659" s="59"/>
      <c r="D4659" s="67"/>
    </row>
    <row r="4660" spans="3:4" x14ac:dyDescent="0.35">
      <c r="C4660" s="59"/>
      <c r="D4660" s="67"/>
    </row>
    <row r="4661" spans="3:4" x14ac:dyDescent="0.35">
      <c r="C4661" s="59"/>
      <c r="D4661" s="67"/>
    </row>
    <row r="4662" spans="3:4" x14ac:dyDescent="0.35">
      <c r="C4662" s="59"/>
      <c r="D4662" s="67"/>
    </row>
    <row r="4663" spans="3:4" x14ac:dyDescent="0.35">
      <c r="C4663" s="59"/>
      <c r="D4663" s="67"/>
    </row>
    <row r="4664" spans="3:4" x14ac:dyDescent="0.35">
      <c r="C4664" s="59"/>
      <c r="D4664" s="67"/>
    </row>
    <row r="4665" spans="3:4" x14ac:dyDescent="0.35">
      <c r="C4665" s="59"/>
      <c r="D4665" s="67"/>
    </row>
    <row r="4666" spans="3:4" x14ac:dyDescent="0.35">
      <c r="C4666" s="59"/>
      <c r="D4666" s="67"/>
    </row>
    <row r="4667" spans="3:4" x14ac:dyDescent="0.35">
      <c r="C4667" s="59"/>
      <c r="D4667" s="67"/>
    </row>
    <row r="4668" spans="3:4" x14ac:dyDescent="0.35">
      <c r="C4668" s="59"/>
      <c r="D4668" s="67"/>
    </row>
    <row r="4669" spans="3:4" x14ac:dyDescent="0.35">
      <c r="C4669" s="59"/>
      <c r="D4669" s="67"/>
    </row>
    <row r="4670" spans="3:4" x14ac:dyDescent="0.35">
      <c r="C4670" s="59"/>
      <c r="D4670" s="67"/>
    </row>
    <row r="4671" spans="3:4" x14ac:dyDescent="0.35">
      <c r="C4671" s="59"/>
      <c r="D4671" s="67"/>
    </row>
    <row r="4672" spans="3:4" x14ac:dyDescent="0.35">
      <c r="C4672" s="59"/>
      <c r="D4672" s="67"/>
    </row>
    <row r="4673" spans="3:4" x14ac:dyDescent="0.35">
      <c r="C4673" s="59"/>
      <c r="D4673" s="67"/>
    </row>
    <row r="4674" spans="3:4" x14ac:dyDescent="0.35">
      <c r="C4674" s="59"/>
      <c r="D4674" s="67"/>
    </row>
    <row r="4675" spans="3:4" x14ac:dyDescent="0.35">
      <c r="C4675" s="59"/>
      <c r="D4675" s="67"/>
    </row>
    <row r="4676" spans="3:4" x14ac:dyDescent="0.35">
      <c r="C4676" s="59"/>
      <c r="D4676" s="67"/>
    </row>
    <row r="4677" spans="3:4" x14ac:dyDescent="0.35">
      <c r="C4677" s="59"/>
      <c r="D4677" s="67"/>
    </row>
    <row r="4678" spans="3:4" x14ac:dyDescent="0.35">
      <c r="C4678" s="59"/>
      <c r="D4678" s="67"/>
    </row>
    <row r="4679" spans="3:4" x14ac:dyDescent="0.35">
      <c r="C4679" s="59"/>
      <c r="D4679" s="67"/>
    </row>
    <row r="4680" spans="3:4" x14ac:dyDescent="0.35">
      <c r="C4680" s="59"/>
      <c r="D4680" s="67"/>
    </row>
    <row r="4681" spans="3:4" x14ac:dyDescent="0.35">
      <c r="C4681" s="59"/>
      <c r="D4681" s="67"/>
    </row>
    <row r="4682" spans="3:4" x14ac:dyDescent="0.35">
      <c r="C4682" s="59"/>
      <c r="D4682" s="67"/>
    </row>
    <row r="4683" spans="3:4" x14ac:dyDescent="0.35">
      <c r="C4683" s="59"/>
      <c r="D4683" s="67"/>
    </row>
    <row r="4684" spans="3:4" x14ac:dyDescent="0.35">
      <c r="C4684" s="59"/>
      <c r="D4684" s="67"/>
    </row>
    <row r="4685" spans="3:4" x14ac:dyDescent="0.35">
      <c r="C4685" s="59"/>
      <c r="D4685" s="67"/>
    </row>
    <row r="4686" spans="3:4" x14ac:dyDescent="0.35">
      <c r="C4686" s="59"/>
      <c r="D4686" s="67"/>
    </row>
    <row r="4687" spans="3:4" x14ac:dyDescent="0.35">
      <c r="C4687" s="59"/>
      <c r="D4687" s="67"/>
    </row>
    <row r="4688" spans="3:4" x14ac:dyDescent="0.35">
      <c r="C4688" s="59"/>
      <c r="D4688" s="67"/>
    </row>
    <row r="4689" spans="3:4" x14ac:dyDescent="0.35">
      <c r="C4689" s="59"/>
      <c r="D4689" s="67"/>
    </row>
    <row r="4690" spans="3:4" x14ac:dyDescent="0.35">
      <c r="C4690" s="59"/>
      <c r="D4690" s="67"/>
    </row>
    <row r="4691" spans="3:4" x14ac:dyDescent="0.35">
      <c r="C4691" s="59"/>
      <c r="D4691" s="67"/>
    </row>
    <row r="4692" spans="3:4" x14ac:dyDescent="0.35">
      <c r="C4692" s="59"/>
      <c r="D4692" s="67"/>
    </row>
    <row r="4693" spans="3:4" x14ac:dyDescent="0.35">
      <c r="C4693" s="59"/>
      <c r="D4693" s="67"/>
    </row>
    <row r="4694" spans="3:4" x14ac:dyDescent="0.35">
      <c r="C4694" s="59"/>
      <c r="D4694" s="67"/>
    </row>
    <row r="4695" spans="3:4" x14ac:dyDescent="0.35">
      <c r="C4695" s="59"/>
      <c r="D4695" s="67"/>
    </row>
    <row r="4696" spans="3:4" x14ac:dyDescent="0.35">
      <c r="C4696" s="59"/>
      <c r="D4696" s="67"/>
    </row>
    <row r="4697" spans="3:4" x14ac:dyDescent="0.35">
      <c r="C4697" s="59"/>
      <c r="D4697" s="67"/>
    </row>
    <row r="4698" spans="3:4" x14ac:dyDescent="0.35">
      <c r="C4698" s="59"/>
      <c r="D4698" s="67"/>
    </row>
    <row r="4699" spans="3:4" x14ac:dyDescent="0.35">
      <c r="C4699" s="59"/>
      <c r="D4699" s="67"/>
    </row>
    <row r="4700" spans="3:4" x14ac:dyDescent="0.35">
      <c r="C4700" s="59"/>
      <c r="D4700" s="67"/>
    </row>
    <row r="4701" spans="3:4" x14ac:dyDescent="0.35">
      <c r="C4701" s="59"/>
      <c r="D4701" s="67"/>
    </row>
    <row r="4702" spans="3:4" x14ac:dyDescent="0.35">
      <c r="C4702" s="59"/>
      <c r="D4702" s="67"/>
    </row>
    <row r="4703" spans="3:4" x14ac:dyDescent="0.35">
      <c r="C4703" s="59"/>
      <c r="D4703" s="67"/>
    </row>
    <row r="4704" spans="3:4" x14ac:dyDescent="0.35">
      <c r="C4704" s="59"/>
      <c r="D4704" s="67"/>
    </row>
    <row r="4705" spans="3:4" x14ac:dyDescent="0.35">
      <c r="C4705" s="59"/>
      <c r="D4705" s="67"/>
    </row>
    <row r="4706" spans="3:4" x14ac:dyDescent="0.35">
      <c r="C4706" s="59"/>
      <c r="D4706" s="67"/>
    </row>
    <row r="4707" spans="3:4" x14ac:dyDescent="0.35">
      <c r="C4707" s="59"/>
      <c r="D4707" s="67"/>
    </row>
    <row r="4708" spans="3:4" x14ac:dyDescent="0.35">
      <c r="C4708" s="59"/>
      <c r="D4708" s="67"/>
    </row>
    <row r="4709" spans="3:4" x14ac:dyDescent="0.35">
      <c r="C4709" s="59"/>
      <c r="D4709" s="67"/>
    </row>
    <row r="4710" spans="3:4" x14ac:dyDescent="0.35">
      <c r="C4710" s="59"/>
      <c r="D4710" s="67"/>
    </row>
    <row r="4711" spans="3:4" x14ac:dyDescent="0.35">
      <c r="C4711" s="59"/>
      <c r="D4711" s="67"/>
    </row>
    <row r="4712" spans="3:4" x14ac:dyDescent="0.35">
      <c r="C4712" s="59"/>
      <c r="D4712" s="67"/>
    </row>
    <row r="4713" spans="3:4" x14ac:dyDescent="0.35">
      <c r="C4713" s="59"/>
      <c r="D4713" s="67"/>
    </row>
    <row r="4714" spans="3:4" x14ac:dyDescent="0.35">
      <c r="C4714" s="59"/>
      <c r="D4714" s="67"/>
    </row>
    <row r="4715" spans="3:4" x14ac:dyDescent="0.35">
      <c r="C4715" s="59"/>
      <c r="D4715" s="67"/>
    </row>
    <row r="4716" spans="3:4" x14ac:dyDescent="0.35">
      <c r="C4716" s="59"/>
      <c r="D4716" s="67"/>
    </row>
    <row r="4717" spans="3:4" x14ac:dyDescent="0.35">
      <c r="C4717" s="59"/>
      <c r="D4717" s="67"/>
    </row>
    <row r="4718" spans="3:4" x14ac:dyDescent="0.35">
      <c r="C4718" s="59"/>
      <c r="D4718" s="67"/>
    </row>
    <row r="4719" spans="3:4" x14ac:dyDescent="0.35">
      <c r="C4719" s="59"/>
      <c r="D4719" s="67"/>
    </row>
    <row r="4720" spans="3:4" x14ac:dyDescent="0.35">
      <c r="C4720" s="59"/>
      <c r="D4720" s="67"/>
    </row>
    <row r="4721" spans="3:4" x14ac:dyDescent="0.35">
      <c r="C4721" s="59"/>
      <c r="D4721" s="67"/>
    </row>
    <row r="4722" spans="3:4" x14ac:dyDescent="0.35">
      <c r="C4722" s="59"/>
      <c r="D4722" s="67"/>
    </row>
    <row r="4723" spans="3:4" x14ac:dyDescent="0.35">
      <c r="C4723" s="59"/>
      <c r="D4723" s="67"/>
    </row>
    <row r="4724" spans="3:4" x14ac:dyDescent="0.35">
      <c r="C4724" s="59"/>
      <c r="D4724" s="67"/>
    </row>
    <row r="4725" spans="3:4" x14ac:dyDescent="0.35">
      <c r="C4725" s="59"/>
      <c r="D4725" s="67"/>
    </row>
    <row r="4726" spans="3:4" x14ac:dyDescent="0.35">
      <c r="C4726" s="59"/>
      <c r="D4726" s="67"/>
    </row>
    <row r="4727" spans="3:4" x14ac:dyDescent="0.35">
      <c r="C4727" s="59"/>
      <c r="D4727" s="67"/>
    </row>
    <row r="4728" spans="3:4" x14ac:dyDescent="0.35">
      <c r="C4728" s="59"/>
      <c r="D4728" s="67"/>
    </row>
    <row r="4729" spans="3:4" x14ac:dyDescent="0.35">
      <c r="C4729" s="59"/>
      <c r="D4729" s="67"/>
    </row>
    <row r="4730" spans="3:4" x14ac:dyDescent="0.35">
      <c r="C4730" s="59"/>
      <c r="D4730" s="67"/>
    </row>
    <row r="4731" spans="3:4" x14ac:dyDescent="0.35">
      <c r="C4731" s="59"/>
      <c r="D4731" s="67"/>
    </row>
    <row r="4732" spans="3:4" x14ac:dyDescent="0.35">
      <c r="C4732" s="59"/>
      <c r="D4732" s="67"/>
    </row>
    <row r="4733" spans="3:4" x14ac:dyDescent="0.35">
      <c r="C4733" s="59"/>
      <c r="D4733" s="67"/>
    </row>
    <row r="4734" spans="3:4" x14ac:dyDescent="0.35">
      <c r="C4734" s="59"/>
      <c r="D4734" s="67"/>
    </row>
    <row r="4735" spans="3:4" x14ac:dyDescent="0.35">
      <c r="C4735" s="59"/>
      <c r="D4735" s="67"/>
    </row>
    <row r="4736" spans="3:4" x14ac:dyDescent="0.35">
      <c r="C4736" s="59"/>
      <c r="D4736" s="67"/>
    </row>
    <row r="4737" spans="3:4" x14ac:dyDescent="0.35">
      <c r="C4737" s="59"/>
      <c r="D4737" s="67"/>
    </row>
    <row r="4738" spans="3:4" x14ac:dyDescent="0.35">
      <c r="C4738" s="59"/>
      <c r="D4738" s="67"/>
    </row>
    <row r="4739" spans="3:4" x14ac:dyDescent="0.35">
      <c r="C4739" s="59"/>
      <c r="D4739" s="67"/>
    </row>
    <row r="4740" spans="3:4" x14ac:dyDescent="0.35">
      <c r="C4740" s="59"/>
      <c r="D4740" s="67"/>
    </row>
    <row r="4741" spans="3:4" x14ac:dyDescent="0.35">
      <c r="C4741" s="59"/>
      <c r="D4741" s="67"/>
    </row>
    <row r="4742" spans="3:4" x14ac:dyDescent="0.35">
      <c r="C4742" s="59"/>
      <c r="D4742" s="67"/>
    </row>
    <row r="4743" spans="3:4" x14ac:dyDescent="0.35">
      <c r="C4743" s="59"/>
      <c r="D4743" s="67"/>
    </row>
    <row r="4744" spans="3:4" x14ac:dyDescent="0.35">
      <c r="C4744" s="59"/>
      <c r="D4744" s="67"/>
    </row>
    <row r="4745" spans="3:4" x14ac:dyDescent="0.35">
      <c r="C4745" s="59"/>
      <c r="D4745" s="67"/>
    </row>
    <row r="4746" spans="3:4" x14ac:dyDescent="0.35">
      <c r="C4746" s="59"/>
      <c r="D4746" s="67"/>
    </row>
    <row r="4747" spans="3:4" x14ac:dyDescent="0.35">
      <c r="C4747" s="59"/>
      <c r="D4747" s="67"/>
    </row>
    <row r="4748" spans="3:4" x14ac:dyDescent="0.35">
      <c r="C4748" s="59"/>
      <c r="D4748" s="67"/>
    </row>
    <row r="4749" spans="3:4" x14ac:dyDescent="0.35">
      <c r="C4749" s="59"/>
      <c r="D4749" s="67"/>
    </row>
    <row r="4750" spans="3:4" x14ac:dyDescent="0.35">
      <c r="C4750" s="59"/>
      <c r="D4750" s="67"/>
    </row>
    <row r="4751" spans="3:4" x14ac:dyDescent="0.35">
      <c r="C4751" s="59"/>
      <c r="D4751" s="67"/>
    </row>
    <row r="4752" spans="3:4" x14ac:dyDescent="0.35">
      <c r="C4752" s="59"/>
      <c r="D4752" s="67"/>
    </row>
    <row r="4753" spans="3:4" x14ac:dyDescent="0.35">
      <c r="C4753" s="59"/>
      <c r="D4753" s="67"/>
    </row>
    <row r="4754" spans="3:4" x14ac:dyDescent="0.35">
      <c r="C4754" s="59"/>
      <c r="D4754" s="67"/>
    </row>
    <row r="4755" spans="3:4" x14ac:dyDescent="0.35">
      <c r="C4755" s="59"/>
      <c r="D4755" s="67"/>
    </row>
    <row r="4756" spans="3:4" x14ac:dyDescent="0.35">
      <c r="C4756" s="59"/>
      <c r="D4756" s="67"/>
    </row>
    <row r="4757" spans="3:4" x14ac:dyDescent="0.35">
      <c r="C4757" s="59"/>
      <c r="D4757" s="67"/>
    </row>
    <row r="4758" spans="3:4" x14ac:dyDescent="0.35">
      <c r="C4758" s="59"/>
      <c r="D4758" s="67"/>
    </row>
    <row r="4759" spans="3:4" x14ac:dyDescent="0.35">
      <c r="C4759" s="59"/>
      <c r="D4759" s="67"/>
    </row>
    <row r="4760" spans="3:4" x14ac:dyDescent="0.35">
      <c r="C4760" s="59"/>
      <c r="D4760" s="67"/>
    </row>
    <row r="4761" spans="3:4" x14ac:dyDescent="0.35">
      <c r="C4761" s="59"/>
      <c r="D4761" s="67"/>
    </row>
    <row r="4762" spans="3:4" x14ac:dyDescent="0.35">
      <c r="C4762" s="59"/>
      <c r="D4762" s="67"/>
    </row>
    <row r="4763" spans="3:4" x14ac:dyDescent="0.35">
      <c r="C4763" s="59"/>
      <c r="D4763" s="67"/>
    </row>
    <row r="4764" spans="3:4" x14ac:dyDescent="0.35">
      <c r="C4764" s="59"/>
      <c r="D4764" s="67"/>
    </row>
    <row r="4765" spans="3:4" x14ac:dyDescent="0.35">
      <c r="C4765" s="59"/>
      <c r="D4765" s="67"/>
    </row>
    <row r="4766" spans="3:4" x14ac:dyDescent="0.35">
      <c r="C4766" s="59"/>
      <c r="D4766" s="67"/>
    </row>
    <row r="4767" spans="3:4" x14ac:dyDescent="0.35">
      <c r="C4767" s="59"/>
      <c r="D4767" s="67"/>
    </row>
    <row r="4768" spans="3:4" x14ac:dyDescent="0.35">
      <c r="C4768" s="59"/>
      <c r="D4768" s="67"/>
    </row>
    <row r="4769" spans="3:4" x14ac:dyDescent="0.35">
      <c r="C4769" s="59"/>
      <c r="D4769" s="67"/>
    </row>
    <row r="4770" spans="3:4" x14ac:dyDescent="0.35">
      <c r="C4770" s="59"/>
      <c r="D4770" s="67"/>
    </row>
    <row r="4771" spans="3:4" x14ac:dyDescent="0.35">
      <c r="C4771" s="59"/>
      <c r="D4771" s="67"/>
    </row>
    <row r="4772" spans="3:4" x14ac:dyDescent="0.35">
      <c r="C4772" s="59"/>
      <c r="D4772" s="67"/>
    </row>
    <row r="4773" spans="3:4" x14ac:dyDescent="0.35">
      <c r="C4773" s="59"/>
      <c r="D4773" s="67"/>
    </row>
    <row r="4774" spans="3:4" x14ac:dyDescent="0.35">
      <c r="C4774" s="59"/>
      <c r="D4774" s="67"/>
    </row>
    <row r="4775" spans="3:4" x14ac:dyDescent="0.35">
      <c r="C4775" s="59"/>
      <c r="D4775" s="67"/>
    </row>
    <row r="4776" spans="3:4" x14ac:dyDescent="0.35">
      <c r="C4776" s="59"/>
      <c r="D4776" s="67"/>
    </row>
    <row r="4777" spans="3:4" x14ac:dyDescent="0.35">
      <c r="C4777" s="59"/>
      <c r="D4777" s="67"/>
    </row>
    <row r="4778" spans="3:4" x14ac:dyDescent="0.35">
      <c r="C4778" s="59"/>
      <c r="D4778" s="67"/>
    </row>
    <row r="4779" spans="3:4" x14ac:dyDescent="0.35">
      <c r="C4779" s="59"/>
      <c r="D4779" s="67"/>
    </row>
    <row r="4780" spans="3:4" x14ac:dyDescent="0.35">
      <c r="C4780" s="59"/>
      <c r="D4780" s="67"/>
    </row>
    <row r="4781" spans="3:4" x14ac:dyDescent="0.35">
      <c r="C4781" s="59"/>
      <c r="D4781" s="67"/>
    </row>
    <row r="4782" spans="3:4" x14ac:dyDescent="0.35">
      <c r="C4782" s="59"/>
      <c r="D4782" s="67"/>
    </row>
    <row r="4783" spans="3:4" x14ac:dyDescent="0.35">
      <c r="C4783" s="59"/>
      <c r="D4783" s="67"/>
    </row>
    <row r="4784" spans="3:4" x14ac:dyDescent="0.35">
      <c r="C4784" s="59"/>
      <c r="D4784" s="67"/>
    </row>
    <row r="4785" spans="3:4" x14ac:dyDescent="0.35">
      <c r="C4785" s="59"/>
      <c r="D4785" s="67"/>
    </row>
    <row r="4786" spans="3:4" x14ac:dyDescent="0.35">
      <c r="C4786" s="59"/>
      <c r="D4786" s="67"/>
    </row>
    <row r="4787" spans="3:4" x14ac:dyDescent="0.35">
      <c r="C4787" s="59"/>
      <c r="D4787" s="67"/>
    </row>
    <row r="4788" spans="3:4" x14ac:dyDescent="0.35">
      <c r="C4788" s="59"/>
      <c r="D4788" s="67"/>
    </row>
    <row r="4789" spans="3:4" x14ac:dyDescent="0.35">
      <c r="C4789" s="59"/>
      <c r="D4789" s="67"/>
    </row>
    <row r="4790" spans="3:4" x14ac:dyDescent="0.35">
      <c r="C4790" s="59"/>
      <c r="D4790" s="67"/>
    </row>
    <row r="4791" spans="3:4" x14ac:dyDescent="0.35">
      <c r="C4791" s="59"/>
      <c r="D4791" s="67"/>
    </row>
    <row r="4792" spans="3:4" x14ac:dyDescent="0.35">
      <c r="C4792" s="59"/>
      <c r="D4792" s="67"/>
    </row>
    <row r="4793" spans="3:4" x14ac:dyDescent="0.35">
      <c r="C4793" s="59"/>
      <c r="D4793" s="67"/>
    </row>
    <row r="4794" spans="3:4" x14ac:dyDescent="0.35">
      <c r="C4794" s="59"/>
      <c r="D4794" s="67"/>
    </row>
    <row r="4795" spans="3:4" x14ac:dyDescent="0.35">
      <c r="C4795" s="59"/>
      <c r="D4795" s="67"/>
    </row>
    <row r="4796" spans="3:4" x14ac:dyDescent="0.35">
      <c r="C4796" s="59"/>
      <c r="D4796" s="67"/>
    </row>
    <row r="4797" spans="3:4" x14ac:dyDescent="0.35">
      <c r="C4797" s="59"/>
      <c r="D4797" s="67"/>
    </row>
    <row r="4798" spans="3:4" x14ac:dyDescent="0.35">
      <c r="C4798" s="59"/>
      <c r="D4798" s="67"/>
    </row>
    <row r="4799" spans="3:4" x14ac:dyDescent="0.35">
      <c r="C4799" s="59"/>
      <c r="D4799" s="67"/>
    </row>
    <row r="4800" spans="3:4" x14ac:dyDescent="0.35">
      <c r="C4800" s="59"/>
      <c r="D4800" s="67"/>
    </row>
    <row r="4801" spans="3:4" x14ac:dyDescent="0.35">
      <c r="C4801" s="59"/>
      <c r="D4801" s="67"/>
    </row>
    <row r="4802" spans="3:4" x14ac:dyDescent="0.35">
      <c r="C4802" s="59"/>
      <c r="D4802" s="67"/>
    </row>
    <row r="4803" spans="3:4" x14ac:dyDescent="0.35">
      <c r="C4803" s="59"/>
      <c r="D4803" s="67"/>
    </row>
    <row r="4804" spans="3:4" x14ac:dyDescent="0.35">
      <c r="C4804" s="59"/>
      <c r="D4804" s="67"/>
    </row>
    <row r="4805" spans="3:4" x14ac:dyDescent="0.35">
      <c r="C4805" s="59"/>
      <c r="D4805" s="67"/>
    </row>
    <row r="4806" spans="3:4" x14ac:dyDescent="0.35">
      <c r="C4806" s="59"/>
      <c r="D4806" s="67"/>
    </row>
    <row r="4807" spans="3:4" x14ac:dyDescent="0.35">
      <c r="C4807" s="59"/>
      <c r="D4807" s="67"/>
    </row>
    <row r="4808" spans="3:4" x14ac:dyDescent="0.35">
      <c r="C4808" s="59"/>
      <c r="D4808" s="67"/>
    </row>
    <row r="4809" spans="3:4" x14ac:dyDescent="0.35">
      <c r="C4809" s="59"/>
      <c r="D4809" s="67"/>
    </row>
    <row r="4810" spans="3:4" x14ac:dyDescent="0.35">
      <c r="C4810" s="59"/>
      <c r="D4810" s="67"/>
    </row>
    <row r="4811" spans="3:4" x14ac:dyDescent="0.35">
      <c r="C4811" s="59"/>
      <c r="D4811" s="67"/>
    </row>
    <row r="4812" spans="3:4" x14ac:dyDescent="0.35">
      <c r="C4812" s="59"/>
      <c r="D4812" s="67"/>
    </row>
    <row r="4813" spans="3:4" x14ac:dyDescent="0.35">
      <c r="C4813" s="59"/>
      <c r="D4813" s="67"/>
    </row>
    <row r="4814" spans="3:4" x14ac:dyDescent="0.35">
      <c r="C4814" s="59"/>
      <c r="D4814" s="67"/>
    </row>
    <row r="4815" spans="3:4" x14ac:dyDescent="0.35">
      <c r="C4815" s="59"/>
      <c r="D4815" s="67"/>
    </row>
    <row r="4816" spans="3:4" x14ac:dyDescent="0.35">
      <c r="C4816" s="59"/>
      <c r="D4816" s="67"/>
    </row>
    <row r="4817" spans="3:4" x14ac:dyDescent="0.35">
      <c r="C4817" s="59"/>
      <c r="D4817" s="67"/>
    </row>
    <row r="4818" spans="3:4" x14ac:dyDescent="0.35">
      <c r="C4818" s="59"/>
      <c r="D4818" s="67"/>
    </row>
    <row r="4819" spans="3:4" x14ac:dyDescent="0.35">
      <c r="C4819" s="59"/>
      <c r="D4819" s="67"/>
    </row>
    <row r="4820" spans="3:4" x14ac:dyDescent="0.35">
      <c r="C4820" s="59"/>
      <c r="D4820" s="67"/>
    </row>
    <row r="4821" spans="3:4" x14ac:dyDescent="0.35">
      <c r="C4821" s="59"/>
      <c r="D4821" s="67"/>
    </row>
    <row r="4822" spans="3:4" x14ac:dyDescent="0.35">
      <c r="C4822" s="59"/>
      <c r="D4822" s="67"/>
    </row>
    <row r="4823" spans="3:4" x14ac:dyDescent="0.35">
      <c r="C4823" s="59"/>
      <c r="D4823" s="67"/>
    </row>
    <row r="4824" spans="3:4" x14ac:dyDescent="0.35">
      <c r="C4824" s="59"/>
      <c r="D4824" s="67"/>
    </row>
    <row r="4825" spans="3:4" x14ac:dyDescent="0.35">
      <c r="C4825" s="59"/>
      <c r="D4825" s="67"/>
    </row>
    <row r="4826" spans="3:4" x14ac:dyDescent="0.35">
      <c r="C4826" s="59"/>
      <c r="D4826" s="67"/>
    </row>
    <row r="4827" spans="3:4" x14ac:dyDescent="0.35">
      <c r="C4827" s="59"/>
      <c r="D4827" s="67"/>
    </row>
    <row r="4828" spans="3:4" x14ac:dyDescent="0.35">
      <c r="C4828" s="59"/>
      <c r="D4828" s="67"/>
    </row>
    <row r="4829" spans="3:4" x14ac:dyDescent="0.35">
      <c r="C4829" s="59"/>
      <c r="D4829" s="67"/>
    </row>
    <row r="4830" spans="3:4" x14ac:dyDescent="0.35">
      <c r="C4830" s="59"/>
      <c r="D4830" s="67"/>
    </row>
    <row r="4831" spans="3:4" x14ac:dyDescent="0.35">
      <c r="C4831" s="59"/>
      <c r="D4831" s="67"/>
    </row>
    <row r="4832" spans="3:4" x14ac:dyDescent="0.35">
      <c r="C4832" s="59"/>
      <c r="D4832" s="67"/>
    </row>
    <row r="4833" spans="3:4" x14ac:dyDescent="0.35">
      <c r="C4833" s="59"/>
      <c r="D4833" s="67"/>
    </row>
    <row r="4834" spans="3:4" x14ac:dyDescent="0.35">
      <c r="C4834" s="59"/>
      <c r="D4834" s="67"/>
    </row>
    <row r="4835" spans="3:4" x14ac:dyDescent="0.35">
      <c r="C4835" s="59"/>
      <c r="D4835" s="67"/>
    </row>
    <row r="4836" spans="3:4" x14ac:dyDescent="0.35">
      <c r="C4836" s="59"/>
      <c r="D4836" s="67"/>
    </row>
    <row r="4837" spans="3:4" x14ac:dyDescent="0.35">
      <c r="C4837" s="59"/>
      <c r="D4837" s="67"/>
    </row>
    <row r="4838" spans="3:4" x14ac:dyDescent="0.35">
      <c r="C4838" s="59"/>
      <c r="D4838" s="67"/>
    </row>
    <row r="4839" spans="3:4" x14ac:dyDescent="0.35">
      <c r="C4839" s="59"/>
      <c r="D4839" s="67"/>
    </row>
    <row r="4840" spans="3:4" x14ac:dyDescent="0.35">
      <c r="C4840" s="59"/>
      <c r="D4840" s="67"/>
    </row>
    <row r="4841" spans="3:4" x14ac:dyDescent="0.35">
      <c r="C4841" s="59"/>
      <c r="D4841" s="67"/>
    </row>
    <row r="4842" spans="3:4" x14ac:dyDescent="0.35">
      <c r="C4842" s="59"/>
      <c r="D4842" s="67"/>
    </row>
    <row r="4843" spans="3:4" x14ac:dyDescent="0.35">
      <c r="C4843" s="59"/>
      <c r="D4843" s="67"/>
    </row>
    <row r="4844" spans="3:4" x14ac:dyDescent="0.35">
      <c r="C4844" s="59"/>
      <c r="D4844" s="67"/>
    </row>
    <row r="4845" spans="3:4" x14ac:dyDescent="0.35">
      <c r="C4845" s="59"/>
      <c r="D4845" s="67"/>
    </row>
    <row r="4846" spans="3:4" x14ac:dyDescent="0.35">
      <c r="C4846" s="59"/>
      <c r="D4846" s="67"/>
    </row>
    <row r="4847" spans="3:4" x14ac:dyDescent="0.35">
      <c r="C4847" s="59"/>
      <c r="D4847" s="67"/>
    </row>
    <row r="4848" spans="3:4" x14ac:dyDescent="0.35">
      <c r="C4848" s="59"/>
      <c r="D4848" s="67"/>
    </row>
    <row r="4849" spans="3:4" x14ac:dyDescent="0.35">
      <c r="C4849" s="59"/>
      <c r="D4849" s="67"/>
    </row>
    <row r="4850" spans="3:4" x14ac:dyDescent="0.35">
      <c r="C4850" s="59"/>
      <c r="D4850" s="67"/>
    </row>
    <row r="4851" spans="3:4" x14ac:dyDescent="0.35">
      <c r="C4851" s="59"/>
      <c r="D4851" s="67"/>
    </row>
    <row r="4852" spans="3:4" x14ac:dyDescent="0.35">
      <c r="C4852" s="59"/>
      <c r="D4852" s="67"/>
    </row>
    <row r="4853" spans="3:4" x14ac:dyDescent="0.35">
      <c r="C4853" s="59"/>
      <c r="D4853" s="67"/>
    </row>
    <row r="4854" spans="3:4" x14ac:dyDescent="0.35">
      <c r="C4854" s="59"/>
      <c r="D4854" s="67"/>
    </row>
    <row r="4855" spans="3:4" x14ac:dyDescent="0.35">
      <c r="C4855" s="59"/>
      <c r="D4855" s="67"/>
    </row>
    <row r="4856" spans="3:4" x14ac:dyDescent="0.35">
      <c r="C4856" s="59"/>
      <c r="D4856" s="67"/>
    </row>
    <row r="4857" spans="3:4" x14ac:dyDescent="0.35">
      <c r="C4857" s="59"/>
      <c r="D4857" s="67"/>
    </row>
    <row r="4858" spans="3:4" x14ac:dyDescent="0.35">
      <c r="C4858" s="59"/>
      <c r="D4858" s="67"/>
    </row>
    <row r="4859" spans="3:4" x14ac:dyDescent="0.35">
      <c r="C4859" s="59"/>
      <c r="D4859" s="67"/>
    </row>
    <row r="4860" spans="3:4" x14ac:dyDescent="0.35">
      <c r="C4860" s="59"/>
      <c r="D4860" s="67"/>
    </row>
    <row r="4861" spans="3:4" x14ac:dyDescent="0.35">
      <c r="C4861" s="59"/>
      <c r="D4861" s="67"/>
    </row>
    <row r="4862" spans="3:4" x14ac:dyDescent="0.35">
      <c r="C4862" s="59"/>
      <c r="D4862" s="67"/>
    </row>
    <row r="4863" spans="3:4" x14ac:dyDescent="0.35">
      <c r="C4863" s="59"/>
      <c r="D4863" s="67"/>
    </row>
    <row r="4864" spans="3:4" x14ac:dyDescent="0.35">
      <c r="C4864" s="59"/>
      <c r="D4864" s="67"/>
    </row>
    <row r="4865" spans="3:4" x14ac:dyDescent="0.35">
      <c r="C4865" s="59"/>
      <c r="D4865" s="67"/>
    </row>
    <row r="4866" spans="3:4" x14ac:dyDescent="0.35">
      <c r="C4866" s="59"/>
      <c r="D4866" s="67"/>
    </row>
    <row r="4867" spans="3:4" x14ac:dyDescent="0.35">
      <c r="C4867" s="59"/>
      <c r="D4867" s="67"/>
    </row>
    <row r="4868" spans="3:4" x14ac:dyDescent="0.35">
      <c r="C4868" s="59"/>
      <c r="D4868" s="67"/>
    </row>
    <row r="4869" spans="3:4" x14ac:dyDescent="0.35">
      <c r="C4869" s="59"/>
      <c r="D4869" s="67"/>
    </row>
    <row r="4870" spans="3:4" x14ac:dyDescent="0.35">
      <c r="C4870" s="59"/>
      <c r="D4870" s="67"/>
    </row>
    <row r="4871" spans="3:4" x14ac:dyDescent="0.35">
      <c r="C4871" s="59"/>
      <c r="D4871" s="67"/>
    </row>
    <row r="4872" spans="3:4" x14ac:dyDescent="0.35">
      <c r="C4872" s="59"/>
      <c r="D4872" s="67"/>
    </row>
    <row r="4873" spans="3:4" x14ac:dyDescent="0.35">
      <c r="C4873" s="59"/>
      <c r="D4873" s="67"/>
    </row>
    <row r="4874" spans="3:4" x14ac:dyDescent="0.35">
      <c r="C4874" s="59"/>
      <c r="D4874" s="67"/>
    </row>
    <row r="4875" spans="3:4" x14ac:dyDescent="0.35">
      <c r="C4875" s="59"/>
      <c r="D4875" s="67"/>
    </row>
    <row r="4876" spans="3:4" x14ac:dyDescent="0.35">
      <c r="C4876" s="59"/>
      <c r="D4876" s="67"/>
    </row>
    <row r="4877" spans="3:4" x14ac:dyDescent="0.35">
      <c r="C4877" s="59"/>
      <c r="D4877" s="67"/>
    </row>
    <row r="4878" spans="3:4" x14ac:dyDescent="0.35">
      <c r="C4878" s="59"/>
      <c r="D4878" s="67"/>
    </row>
    <row r="4879" spans="3:4" x14ac:dyDescent="0.35">
      <c r="C4879" s="59"/>
      <c r="D4879" s="67"/>
    </row>
    <row r="4880" spans="3:4" x14ac:dyDescent="0.35">
      <c r="C4880" s="59"/>
      <c r="D4880" s="67"/>
    </row>
    <row r="4881" spans="3:4" x14ac:dyDescent="0.35">
      <c r="C4881" s="59"/>
      <c r="D4881" s="67"/>
    </row>
    <row r="4882" spans="3:4" x14ac:dyDescent="0.35">
      <c r="C4882" s="59"/>
      <c r="D4882" s="67"/>
    </row>
    <row r="4883" spans="3:4" x14ac:dyDescent="0.35">
      <c r="C4883" s="59"/>
      <c r="D4883" s="67"/>
    </row>
    <row r="4884" spans="3:4" x14ac:dyDescent="0.35">
      <c r="C4884" s="59"/>
      <c r="D4884" s="67"/>
    </row>
    <row r="4885" spans="3:4" x14ac:dyDescent="0.35">
      <c r="C4885" s="59"/>
      <c r="D4885" s="67"/>
    </row>
    <row r="4886" spans="3:4" x14ac:dyDescent="0.35">
      <c r="C4886" s="59"/>
      <c r="D4886" s="67"/>
    </row>
    <row r="4887" spans="3:4" x14ac:dyDescent="0.35">
      <c r="C4887" s="59"/>
      <c r="D4887" s="67"/>
    </row>
    <row r="4888" spans="3:4" x14ac:dyDescent="0.35">
      <c r="C4888" s="59"/>
      <c r="D4888" s="67"/>
    </row>
    <row r="4889" spans="3:4" x14ac:dyDescent="0.35">
      <c r="C4889" s="59"/>
      <c r="D4889" s="67"/>
    </row>
    <row r="4890" spans="3:4" x14ac:dyDescent="0.35">
      <c r="C4890" s="59"/>
      <c r="D4890" s="67"/>
    </row>
    <row r="4891" spans="3:4" x14ac:dyDescent="0.35">
      <c r="C4891" s="59"/>
      <c r="D4891" s="67"/>
    </row>
    <row r="4892" spans="3:4" x14ac:dyDescent="0.35">
      <c r="C4892" s="59"/>
      <c r="D4892" s="67"/>
    </row>
    <row r="4893" spans="3:4" x14ac:dyDescent="0.35">
      <c r="C4893" s="59"/>
      <c r="D4893" s="67"/>
    </row>
    <row r="4894" spans="3:4" x14ac:dyDescent="0.35">
      <c r="C4894" s="59"/>
      <c r="D4894" s="67"/>
    </row>
    <row r="4895" spans="3:4" x14ac:dyDescent="0.35">
      <c r="C4895" s="59"/>
      <c r="D4895" s="67"/>
    </row>
    <row r="4896" spans="3:4" x14ac:dyDescent="0.35">
      <c r="C4896" s="59"/>
      <c r="D4896" s="67"/>
    </row>
    <row r="4897" spans="3:4" x14ac:dyDescent="0.35">
      <c r="C4897" s="59"/>
      <c r="D4897" s="67"/>
    </row>
    <row r="4898" spans="3:4" x14ac:dyDescent="0.35">
      <c r="C4898" s="59"/>
      <c r="D4898" s="67"/>
    </row>
    <row r="4899" spans="3:4" x14ac:dyDescent="0.35">
      <c r="C4899" s="59"/>
      <c r="D4899" s="67"/>
    </row>
    <row r="4900" spans="3:4" x14ac:dyDescent="0.35">
      <c r="C4900" s="59"/>
      <c r="D4900" s="67"/>
    </row>
    <row r="4901" spans="3:4" x14ac:dyDescent="0.35">
      <c r="C4901" s="59"/>
      <c r="D4901" s="67"/>
    </row>
    <row r="4902" spans="3:4" x14ac:dyDescent="0.35">
      <c r="C4902" s="59"/>
      <c r="D4902" s="67"/>
    </row>
    <row r="4903" spans="3:4" x14ac:dyDescent="0.35">
      <c r="C4903" s="59"/>
      <c r="D4903" s="67"/>
    </row>
    <row r="4904" spans="3:4" x14ac:dyDescent="0.35">
      <c r="C4904" s="59"/>
      <c r="D4904" s="67"/>
    </row>
    <row r="4905" spans="3:4" x14ac:dyDescent="0.35">
      <c r="C4905" s="59"/>
      <c r="D4905" s="67"/>
    </row>
    <row r="4906" spans="3:4" x14ac:dyDescent="0.35">
      <c r="C4906" s="59"/>
      <c r="D4906" s="67"/>
    </row>
    <row r="4907" spans="3:4" x14ac:dyDescent="0.35">
      <c r="C4907" s="59"/>
      <c r="D4907" s="67"/>
    </row>
    <row r="4908" spans="3:4" x14ac:dyDescent="0.35">
      <c r="C4908" s="59"/>
      <c r="D4908" s="67"/>
    </row>
    <row r="4909" spans="3:4" x14ac:dyDescent="0.35">
      <c r="C4909" s="59"/>
      <c r="D4909" s="67"/>
    </row>
    <row r="4910" spans="3:4" x14ac:dyDescent="0.35">
      <c r="C4910" s="59"/>
      <c r="D4910" s="67"/>
    </row>
    <row r="4911" spans="3:4" x14ac:dyDescent="0.35">
      <c r="C4911" s="59"/>
      <c r="D4911" s="67"/>
    </row>
    <row r="4912" spans="3:4" x14ac:dyDescent="0.35">
      <c r="C4912" s="59"/>
      <c r="D4912" s="67"/>
    </row>
    <row r="4913" spans="3:4" x14ac:dyDescent="0.35">
      <c r="C4913" s="59"/>
      <c r="D4913" s="67"/>
    </row>
    <row r="4914" spans="3:4" x14ac:dyDescent="0.35">
      <c r="C4914" s="59"/>
      <c r="D4914" s="67"/>
    </row>
    <row r="4915" spans="3:4" x14ac:dyDescent="0.35">
      <c r="C4915" s="59"/>
      <c r="D4915" s="67"/>
    </row>
    <row r="4916" spans="3:4" x14ac:dyDescent="0.35">
      <c r="C4916" s="59"/>
      <c r="D4916" s="67"/>
    </row>
    <row r="4917" spans="3:4" x14ac:dyDescent="0.35">
      <c r="C4917" s="59"/>
      <c r="D4917" s="67"/>
    </row>
    <row r="4918" spans="3:4" x14ac:dyDescent="0.35">
      <c r="C4918" s="59"/>
      <c r="D4918" s="67"/>
    </row>
    <row r="4919" spans="3:4" x14ac:dyDescent="0.35">
      <c r="C4919" s="59"/>
      <c r="D4919" s="67"/>
    </row>
    <row r="4920" spans="3:4" x14ac:dyDescent="0.35">
      <c r="C4920" s="59"/>
      <c r="D4920" s="67"/>
    </row>
    <row r="4921" spans="3:4" x14ac:dyDescent="0.35">
      <c r="C4921" s="59"/>
      <c r="D4921" s="67"/>
    </row>
    <row r="4922" spans="3:4" x14ac:dyDescent="0.35">
      <c r="C4922" s="59"/>
      <c r="D4922" s="67"/>
    </row>
    <row r="4923" spans="3:4" x14ac:dyDescent="0.35">
      <c r="C4923" s="59"/>
      <c r="D4923" s="67"/>
    </row>
    <row r="4924" spans="3:4" x14ac:dyDescent="0.35">
      <c r="C4924" s="59"/>
      <c r="D4924" s="67"/>
    </row>
    <row r="4925" spans="3:4" x14ac:dyDescent="0.35">
      <c r="C4925" s="59"/>
      <c r="D4925" s="67"/>
    </row>
    <row r="4926" spans="3:4" x14ac:dyDescent="0.35">
      <c r="C4926" s="59"/>
      <c r="D4926" s="67"/>
    </row>
    <row r="4927" spans="3:4" x14ac:dyDescent="0.35">
      <c r="C4927" s="59"/>
      <c r="D4927" s="67"/>
    </row>
    <row r="4928" spans="3:4" x14ac:dyDescent="0.35">
      <c r="C4928" s="59"/>
      <c r="D4928" s="67"/>
    </row>
    <row r="4929" spans="3:4" x14ac:dyDescent="0.35">
      <c r="C4929" s="59"/>
      <c r="D4929" s="67"/>
    </row>
    <row r="4930" spans="3:4" x14ac:dyDescent="0.35">
      <c r="C4930" s="59"/>
      <c r="D4930" s="67"/>
    </row>
    <row r="4931" spans="3:4" x14ac:dyDescent="0.35">
      <c r="C4931" s="59"/>
      <c r="D4931" s="67"/>
    </row>
    <row r="4932" spans="3:4" x14ac:dyDescent="0.35">
      <c r="C4932" s="59"/>
      <c r="D4932" s="67"/>
    </row>
    <row r="4933" spans="3:4" x14ac:dyDescent="0.35">
      <c r="C4933" s="59"/>
      <c r="D4933" s="67"/>
    </row>
    <row r="4934" spans="3:4" x14ac:dyDescent="0.35">
      <c r="C4934" s="59"/>
      <c r="D4934" s="67"/>
    </row>
    <row r="4935" spans="3:4" x14ac:dyDescent="0.35">
      <c r="C4935" s="59"/>
      <c r="D4935" s="67"/>
    </row>
    <row r="4936" spans="3:4" x14ac:dyDescent="0.35">
      <c r="C4936" s="59"/>
      <c r="D4936" s="67"/>
    </row>
    <row r="4937" spans="3:4" x14ac:dyDescent="0.35">
      <c r="C4937" s="59"/>
      <c r="D4937" s="67"/>
    </row>
    <row r="4938" spans="3:4" x14ac:dyDescent="0.35">
      <c r="C4938" s="59"/>
      <c r="D4938" s="67"/>
    </row>
    <row r="4939" spans="3:4" x14ac:dyDescent="0.35">
      <c r="C4939" s="59"/>
      <c r="D4939" s="67"/>
    </row>
    <row r="4940" spans="3:4" x14ac:dyDescent="0.35">
      <c r="C4940" s="59"/>
      <c r="D4940" s="67"/>
    </row>
    <row r="4941" spans="3:4" x14ac:dyDescent="0.35">
      <c r="C4941" s="59"/>
      <c r="D4941" s="67"/>
    </row>
    <row r="4942" spans="3:4" x14ac:dyDescent="0.35">
      <c r="C4942" s="59"/>
      <c r="D4942" s="67"/>
    </row>
    <row r="4943" spans="3:4" x14ac:dyDescent="0.35">
      <c r="C4943" s="59"/>
      <c r="D4943" s="67"/>
    </row>
    <row r="4944" spans="3:4" x14ac:dyDescent="0.35">
      <c r="C4944" s="59"/>
      <c r="D4944" s="67"/>
    </row>
    <row r="4945" spans="3:4" x14ac:dyDescent="0.35">
      <c r="C4945" s="59"/>
      <c r="D4945" s="67"/>
    </row>
    <row r="4946" spans="3:4" x14ac:dyDescent="0.35">
      <c r="C4946" s="59"/>
      <c r="D4946" s="67"/>
    </row>
    <row r="4947" spans="3:4" x14ac:dyDescent="0.35">
      <c r="C4947" s="59"/>
      <c r="D4947" s="67"/>
    </row>
    <row r="4948" spans="3:4" x14ac:dyDescent="0.35">
      <c r="C4948" s="59"/>
      <c r="D4948" s="67"/>
    </row>
    <row r="4949" spans="3:4" x14ac:dyDescent="0.35">
      <c r="C4949" s="59"/>
      <c r="D4949" s="67"/>
    </row>
    <row r="4950" spans="3:4" x14ac:dyDescent="0.35">
      <c r="C4950" s="59"/>
      <c r="D4950" s="67"/>
    </row>
    <row r="4951" spans="3:4" x14ac:dyDescent="0.35">
      <c r="C4951" s="59"/>
      <c r="D4951" s="67"/>
    </row>
    <row r="4952" spans="3:4" x14ac:dyDescent="0.35">
      <c r="C4952" s="59"/>
      <c r="D4952" s="67"/>
    </row>
    <row r="4953" spans="3:4" x14ac:dyDescent="0.35">
      <c r="C4953" s="59"/>
      <c r="D4953" s="67"/>
    </row>
    <row r="4954" spans="3:4" x14ac:dyDescent="0.35">
      <c r="C4954" s="59"/>
      <c r="D4954" s="67"/>
    </row>
    <row r="4955" spans="3:4" x14ac:dyDescent="0.35">
      <c r="C4955" s="59"/>
      <c r="D4955" s="67"/>
    </row>
    <row r="4956" spans="3:4" x14ac:dyDescent="0.35">
      <c r="C4956" s="59"/>
      <c r="D4956" s="67"/>
    </row>
    <row r="4957" spans="3:4" x14ac:dyDescent="0.35">
      <c r="C4957" s="59"/>
      <c r="D4957" s="67"/>
    </row>
    <row r="4958" spans="3:4" x14ac:dyDescent="0.35">
      <c r="C4958" s="59"/>
      <c r="D4958" s="67"/>
    </row>
    <row r="4959" spans="3:4" x14ac:dyDescent="0.35">
      <c r="C4959" s="59"/>
      <c r="D4959" s="67"/>
    </row>
    <row r="4960" spans="3:4" x14ac:dyDescent="0.35">
      <c r="C4960" s="59"/>
      <c r="D4960" s="67"/>
    </row>
    <row r="4961" spans="3:4" x14ac:dyDescent="0.35">
      <c r="C4961" s="59"/>
      <c r="D4961" s="67"/>
    </row>
    <row r="4962" spans="3:4" x14ac:dyDescent="0.35">
      <c r="C4962" s="59"/>
      <c r="D4962" s="67"/>
    </row>
    <row r="4963" spans="3:4" x14ac:dyDescent="0.35">
      <c r="C4963" s="59"/>
      <c r="D4963" s="67"/>
    </row>
    <row r="4964" spans="3:4" x14ac:dyDescent="0.35">
      <c r="C4964" s="59"/>
      <c r="D4964" s="67"/>
    </row>
    <row r="4965" spans="3:4" x14ac:dyDescent="0.35">
      <c r="C4965" s="59"/>
      <c r="D4965" s="67"/>
    </row>
    <row r="4966" spans="3:4" x14ac:dyDescent="0.35">
      <c r="C4966" s="59"/>
      <c r="D4966" s="67"/>
    </row>
    <row r="4967" spans="3:4" x14ac:dyDescent="0.35">
      <c r="C4967" s="59"/>
      <c r="D4967" s="67"/>
    </row>
    <row r="4968" spans="3:4" x14ac:dyDescent="0.35">
      <c r="C4968" s="59"/>
      <c r="D4968" s="67"/>
    </row>
    <row r="4969" spans="3:4" x14ac:dyDescent="0.35">
      <c r="C4969" s="59"/>
      <c r="D4969" s="67"/>
    </row>
    <row r="4970" spans="3:4" x14ac:dyDescent="0.35">
      <c r="C4970" s="59"/>
      <c r="D4970" s="67"/>
    </row>
    <row r="4971" spans="3:4" x14ac:dyDescent="0.35">
      <c r="C4971" s="59"/>
      <c r="D4971" s="67"/>
    </row>
    <row r="4972" spans="3:4" x14ac:dyDescent="0.35">
      <c r="C4972" s="59"/>
      <c r="D4972" s="67"/>
    </row>
    <row r="4973" spans="3:4" x14ac:dyDescent="0.35">
      <c r="C4973" s="59"/>
      <c r="D4973" s="67"/>
    </row>
    <row r="4974" spans="3:4" x14ac:dyDescent="0.35">
      <c r="C4974" s="59"/>
      <c r="D4974" s="67"/>
    </row>
    <row r="4975" spans="3:4" x14ac:dyDescent="0.35">
      <c r="C4975" s="59"/>
      <c r="D4975" s="67"/>
    </row>
    <row r="4976" spans="3:4" x14ac:dyDescent="0.35">
      <c r="C4976" s="59"/>
      <c r="D4976" s="67"/>
    </row>
    <row r="4977" spans="3:4" x14ac:dyDescent="0.35">
      <c r="C4977" s="59"/>
      <c r="D4977" s="67"/>
    </row>
    <row r="4978" spans="3:4" x14ac:dyDescent="0.35">
      <c r="C4978" s="59"/>
      <c r="D4978" s="67"/>
    </row>
    <row r="4979" spans="3:4" x14ac:dyDescent="0.35">
      <c r="C4979" s="59"/>
      <c r="D4979" s="67"/>
    </row>
    <row r="4980" spans="3:4" x14ac:dyDescent="0.35">
      <c r="C4980" s="59"/>
      <c r="D4980" s="67"/>
    </row>
    <row r="4981" spans="3:4" x14ac:dyDescent="0.35">
      <c r="C4981" s="59"/>
      <c r="D4981" s="67"/>
    </row>
    <row r="4982" spans="3:4" x14ac:dyDescent="0.35">
      <c r="C4982" s="59"/>
      <c r="D4982" s="67"/>
    </row>
    <row r="4983" spans="3:4" x14ac:dyDescent="0.35">
      <c r="C4983" s="59"/>
      <c r="D4983" s="67"/>
    </row>
    <row r="4984" spans="3:4" x14ac:dyDescent="0.35">
      <c r="C4984" s="59"/>
      <c r="D4984" s="67"/>
    </row>
    <row r="4985" spans="3:4" x14ac:dyDescent="0.35">
      <c r="C4985" s="59"/>
      <c r="D4985" s="67"/>
    </row>
    <row r="4986" spans="3:4" x14ac:dyDescent="0.35">
      <c r="C4986" s="59"/>
      <c r="D4986" s="67"/>
    </row>
    <row r="4987" spans="3:4" x14ac:dyDescent="0.35">
      <c r="C4987" s="59"/>
      <c r="D4987" s="67"/>
    </row>
    <row r="4988" spans="3:4" x14ac:dyDescent="0.35">
      <c r="C4988" s="59"/>
      <c r="D4988" s="67"/>
    </row>
    <row r="4989" spans="3:4" x14ac:dyDescent="0.35">
      <c r="C4989" s="59"/>
      <c r="D4989" s="67"/>
    </row>
    <row r="4990" spans="3:4" x14ac:dyDescent="0.35">
      <c r="C4990" s="59"/>
      <c r="D4990" s="67"/>
    </row>
    <row r="4991" spans="3:4" x14ac:dyDescent="0.35">
      <c r="C4991" s="59"/>
      <c r="D4991" s="67"/>
    </row>
    <row r="4992" spans="3:4" x14ac:dyDescent="0.35">
      <c r="C4992" s="59"/>
      <c r="D4992" s="67"/>
    </row>
    <row r="4993" spans="3:4" x14ac:dyDescent="0.35">
      <c r="C4993" s="59"/>
      <c r="D4993" s="67"/>
    </row>
    <row r="4994" spans="3:4" x14ac:dyDescent="0.35">
      <c r="C4994" s="59"/>
      <c r="D4994" s="67"/>
    </row>
    <row r="4995" spans="3:4" x14ac:dyDescent="0.35">
      <c r="C4995" s="59"/>
      <c r="D4995" s="67"/>
    </row>
    <row r="4996" spans="3:4" x14ac:dyDescent="0.35">
      <c r="C4996" s="59"/>
      <c r="D4996" s="67"/>
    </row>
    <row r="4997" spans="3:4" x14ac:dyDescent="0.35">
      <c r="C4997" s="59"/>
      <c r="D4997" s="67"/>
    </row>
    <row r="4998" spans="3:4" x14ac:dyDescent="0.35">
      <c r="C4998" s="59"/>
      <c r="D4998" s="67"/>
    </row>
    <row r="4999" spans="3:4" x14ac:dyDescent="0.35">
      <c r="C4999" s="59"/>
      <c r="D4999" s="67"/>
    </row>
    <row r="5000" spans="3:4" x14ac:dyDescent="0.35">
      <c r="C5000" s="59"/>
      <c r="D5000" s="67"/>
    </row>
    <row r="5001" spans="3:4" x14ac:dyDescent="0.35">
      <c r="C5001" s="59"/>
      <c r="D5001" s="67"/>
    </row>
    <row r="5002" spans="3:4" x14ac:dyDescent="0.35">
      <c r="C5002" s="59"/>
      <c r="D5002" s="67"/>
    </row>
    <row r="5003" spans="3:4" x14ac:dyDescent="0.35">
      <c r="C5003" s="1"/>
      <c r="D5003" s="1"/>
    </row>
    <row r="5004" spans="3:4" x14ac:dyDescent="0.35">
      <c r="C5004" s="1"/>
      <c r="D5004" s="1"/>
    </row>
    <row r="5005" spans="3:4" x14ac:dyDescent="0.35">
      <c r="C5005" s="1"/>
      <c r="D5005" s="1"/>
    </row>
    <row r="5006" spans="3:4" x14ac:dyDescent="0.35">
      <c r="C5006" s="1"/>
      <c r="D5006" s="1"/>
    </row>
    <row r="5007" spans="3:4" x14ac:dyDescent="0.35">
      <c r="C5007" s="1"/>
      <c r="D5007" s="1"/>
    </row>
    <row r="5008" spans="3:4" x14ac:dyDescent="0.35">
      <c r="C5008" s="1"/>
      <c r="D5008" s="1"/>
    </row>
    <row r="5009" spans="3:4" x14ac:dyDescent="0.35">
      <c r="C5009" s="1"/>
      <c r="D5009" s="1"/>
    </row>
    <row r="5010" spans="3:4" x14ac:dyDescent="0.35">
      <c r="C5010" s="1"/>
      <c r="D5010" s="1"/>
    </row>
    <row r="5011" spans="3:4" x14ac:dyDescent="0.35">
      <c r="C5011" s="1"/>
      <c r="D5011" s="1"/>
    </row>
    <row r="5012" spans="3:4" x14ac:dyDescent="0.35">
      <c r="C5012" s="1"/>
      <c r="D5012" s="1"/>
    </row>
    <row r="5013" spans="3:4" x14ac:dyDescent="0.35">
      <c r="C5013" s="1"/>
      <c r="D5013" s="1"/>
    </row>
    <row r="5014" spans="3:4" x14ac:dyDescent="0.35">
      <c r="C5014" s="1"/>
      <c r="D5014" s="1"/>
    </row>
    <row r="5015" spans="3:4" x14ac:dyDescent="0.35">
      <c r="C5015" s="1"/>
      <c r="D5015" s="1"/>
    </row>
    <row r="5016" spans="3:4" x14ac:dyDescent="0.35">
      <c r="C5016" s="1"/>
      <c r="D5016" s="1"/>
    </row>
    <row r="5017" spans="3:4" x14ac:dyDescent="0.35">
      <c r="C5017" s="1"/>
      <c r="D5017" s="1"/>
    </row>
    <row r="5018" spans="3:4" x14ac:dyDescent="0.35">
      <c r="C5018" s="1"/>
      <c r="D5018" s="1"/>
    </row>
    <row r="5019" spans="3:4" x14ac:dyDescent="0.35">
      <c r="C5019" s="1"/>
      <c r="D5019" s="1"/>
    </row>
    <row r="5020" spans="3:4" x14ac:dyDescent="0.35">
      <c r="C5020" s="1"/>
      <c r="D5020" s="1"/>
    </row>
    <row r="5021" spans="3:4" x14ac:dyDescent="0.35">
      <c r="C5021" s="1"/>
      <c r="D5021" s="1"/>
    </row>
    <row r="5022" spans="3:4" x14ac:dyDescent="0.35">
      <c r="C5022" s="1"/>
      <c r="D5022" s="1"/>
    </row>
    <row r="5023" spans="3:4" x14ac:dyDescent="0.35">
      <c r="C5023" s="1"/>
      <c r="D5023" s="1"/>
    </row>
    <row r="5024" spans="3:4" x14ac:dyDescent="0.35">
      <c r="C5024" s="1"/>
      <c r="D5024" s="1"/>
    </row>
    <row r="5025" spans="3:4" x14ac:dyDescent="0.35">
      <c r="C5025" s="1"/>
      <c r="D5025" s="1"/>
    </row>
    <row r="5026" spans="3:4" x14ac:dyDescent="0.35">
      <c r="C5026" s="1"/>
      <c r="D5026" s="1"/>
    </row>
    <row r="5027" spans="3:4" x14ac:dyDescent="0.35">
      <c r="C5027" s="1"/>
      <c r="D5027" s="1"/>
    </row>
    <row r="5028" spans="3:4" x14ac:dyDescent="0.35">
      <c r="C5028" s="1"/>
      <c r="D5028" s="1"/>
    </row>
    <row r="5029" spans="3:4" x14ac:dyDescent="0.35">
      <c r="C5029" s="1"/>
      <c r="D5029" s="1"/>
    </row>
    <row r="5030" spans="3:4" x14ac:dyDescent="0.35">
      <c r="C5030" s="1"/>
      <c r="D5030" s="1"/>
    </row>
    <row r="5031" spans="3:4" x14ac:dyDescent="0.35">
      <c r="C5031" s="1"/>
      <c r="D5031" s="1"/>
    </row>
    <row r="5032" spans="3:4" x14ac:dyDescent="0.35">
      <c r="C5032" s="1"/>
      <c r="D5032" s="1"/>
    </row>
    <row r="5033" spans="3:4" x14ac:dyDescent="0.35">
      <c r="C5033" s="1"/>
      <c r="D5033" s="1"/>
    </row>
    <row r="5034" spans="3:4" x14ac:dyDescent="0.35">
      <c r="C5034" s="1"/>
      <c r="D5034" s="1"/>
    </row>
    <row r="5035" spans="3:4" x14ac:dyDescent="0.35">
      <c r="C5035" s="1"/>
      <c r="D5035" s="1"/>
    </row>
    <row r="5036" spans="3:4" x14ac:dyDescent="0.35">
      <c r="C5036" s="1"/>
      <c r="D5036" s="1"/>
    </row>
    <row r="5037" spans="3:4" x14ac:dyDescent="0.35">
      <c r="C5037" s="1"/>
      <c r="D5037" s="1"/>
    </row>
    <row r="5038" spans="3:4" x14ac:dyDescent="0.35">
      <c r="C5038" s="1"/>
      <c r="D5038" s="1"/>
    </row>
    <row r="5039" spans="3:4" x14ac:dyDescent="0.35">
      <c r="C5039" s="1"/>
      <c r="D5039" s="1"/>
    </row>
    <row r="5040" spans="3:4" x14ac:dyDescent="0.35">
      <c r="C5040" s="1"/>
      <c r="D5040" s="1"/>
    </row>
    <row r="5041" spans="3:4" x14ac:dyDescent="0.35">
      <c r="C5041" s="1"/>
      <c r="D5041" s="1"/>
    </row>
    <row r="5042" spans="3:4" x14ac:dyDescent="0.35">
      <c r="C5042" s="1"/>
      <c r="D5042" s="1"/>
    </row>
    <row r="5043" spans="3:4" x14ac:dyDescent="0.35">
      <c r="C5043" s="1"/>
      <c r="D5043" s="1"/>
    </row>
    <row r="5044" spans="3:4" x14ac:dyDescent="0.35">
      <c r="C5044" s="1"/>
      <c r="D5044" s="1"/>
    </row>
    <row r="5045" spans="3:4" x14ac:dyDescent="0.35">
      <c r="C5045" s="1"/>
      <c r="D5045" s="1"/>
    </row>
    <row r="5046" spans="3:4" x14ac:dyDescent="0.35">
      <c r="C5046" s="1"/>
      <c r="D5046" s="1"/>
    </row>
    <row r="5047" spans="3:4" x14ac:dyDescent="0.35">
      <c r="C5047" s="1"/>
      <c r="D5047" s="1"/>
    </row>
    <row r="5048" spans="3:4" x14ac:dyDescent="0.35">
      <c r="C5048" s="1"/>
      <c r="D5048" s="1"/>
    </row>
    <row r="5049" spans="3:4" x14ac:dyDescent="0.35">
      <c r="C5049" s="1"/>
      <c r="D5049" s="1"/>
    </row>
    <row r="5050" spans="3:4" x14ac:dyDescent="0.35">
      <c r="C5050" s="1"/>
      <c r="D5050" s="1"/>
    </row>
    <row r="5051" spans="3:4" x14ac:dyDescent="0.35">
      <c r="C5051" s="1"/>
      <c r="D5051" s="1"/>
    </row>
    <row r="5052" spans="3:4" x14ac:dyDescent="0.35">
      <c r="C5052" s="1"/>
      <c r="D5052" s="1"/>
    </row>
    <row r="5053" spans="3:4" x14ac:dyDescent="0.35">
      <c r="C5053" s="1"/>
      <c r="D5053" s="1"/>
    </row>
    <row r="5054" spans="3:4" x14ac:dyDescent="0.35">
      <c r="C5054" s="1"/>
      <c r="D5054" s="1"/>
    </row>
    <row r="5055" spans="3:4" x14ac:dyDescent="0.35">
      <c r="C5055" s="1"/>
      <c r="D5055" s="1"/>
    </row>
    <row r="5056" spans="3:4" x14ac:dyDescent="0.35">
      <c r="C5056" s="1"/>
      <c r="D5056" s="1"/>
    </row>
    <row r="5057" spans="3:4" x14ac:dyDescent="0.35">
      <c r="C5057" s="1"/>
      <c r="D5057" s="1"/>
    </row>
    <row r="5058" spans="3:4" x14ac:dyDescent="0.35">
      <c r="C5058" s="1"/>
      <c r="D5058" s="1"/>
    </row>
    <row r="5059" spans="3:4" x14ac:dyDescent="0.35">
      <c r="C5059" s="1"/>
      <c r="D5059" s="1"/>
    </row>
    <row r="5060" spans="3:4" x14ac:dyDescent="0.35">
      <c r="C5060" s="1"/>
      <c r="D5060" s="1"/>
    </row>
    <row r="5061" spans="3:4" x14ac:dyDescent="0.35">
      <c r="C5061" s="1"/>
      <c r="D5061" s="1"/>
    </row>
    <row r="5062" spans="3:4" x14ac:dyDescent="0.35">
      <c r="C5062" s="1"/>
      <c r="D5062" s="1"/>
    </row>
    <row r="5063" spans="3:4" x14ac:dyDescent="0.35">
      <c r="C5063" s="1"/>
      <c r="D5063" s="1"/>
    </row>
    <row r="5064" spans="3:4" x14ac:dyDescent="0.35">
      <c r="C5064" s="1"/>
      <c r="D5064" s="1"/>
    </row>
    <row r="5065" spans="3:4" x14ac:dyDescent="0.35">
      <c r="C5065" s="1"/>
      <c r="D5065" s="1"/>
    </row>
    <row r="5066" spans="3:4" x14ac:dyDescent="0.35">
      <c r="C5066" s="1"/>
      <c r="D5066" s="1"/>
    </row>
    <row r="5067" spans="3:4" x14ac:dyDescent="0.35">
      <c r="C5067" s="1"/>
      <c r="D5067" s="1"/>
    </row>
    <row r="5068" spans="3:4" x14ac:dyDescent="0.35">
      <c r="C5068" s="1"/>
      <c r="D5068" s="1"/>
    </row>
    <row r="5069" spans="3:4" x14ac:dyDescent="0.35">
      <c r="C5069" s="1"/>
      <c r="D5069" s="1"/>
    </row>
    <row r="5070" spans="3:4" x14ac:dyDescent="0.35">
      <c r="C5070" s="1"/>
      <c r="D5070" s="1"/>
    </row>
    <row r="5071" spans="3:4" x14ac:dyDescent="0.35">
      <c r="C5071" s="1"/>
      <c r="D5071" s="1"/>
    </row>
    <row r="5072" spans="3:4" x14ac:dyDescent="0.35">
      <c r="C5072" s="1"/>
      <c r="D5072" s="1"/>
    </row>
    <row r="5073" spans="3:4" x14ac:dyDescent="0.35">
      <c r="C5073" s="1"/>
      <c r="D5073" s="1"/>
    </row>
    <row r="5074" spans="3:4" x14ac:dyDescent="0.35">
      <c r="C5074" s="1"/>
      <c r="D5074" s="1"/>
    </row>
    <row r="5075" spans="3:4" x14ac:dyDescent="0.35">
      <c r="C5075" s="1"/>
      <c r="D5075" s="1"/>
    </row>
    <row r="5076" spans="3:4" x14ac:dyDescent="0.35">
      <c r="C5076" s="1"/>
      <c r="D5076" s="1"/>
    </row>
    <row r="5077" spans="3:4" x14ac:dyDescent="0.35">
      <c r="C5077" s="1"/>
      <c r="D5077" s="1"/>
    </row>
    <row r="5078" spans="3:4" x14ac:dyDescent="0.35">
      <c r="C5078" s="1"/>
      <c r="D5078" s="1"/>
    </row>
    <row r="5079" spans="3:4" x14ac:dyDescent="0.35">
      <c r="C5079" s="1"/>
      <c r="D5079" s="1"/>
    </row>
    <row r="5080" spans="3:4" x14ac:dyDescent="0.35">
      <c r="C5080" s="1"/>
      <c r="D5080" s="1"/>
    </row>
    <row r="5081" spans="3:4" x14ac:dyDescent="0.35">
      <c r="C5081" s="1"/>
      <c r="D5081" s="1"/>
    </row>
    <row r="5082" spans="3:4" x14ac:dyDescent="0.35">
      <c r="C5082" s="1"/>
      <c r="D5082" s="1"/>
    </row>
    <row r="5083" spans="3:4" x14ac:dyDescent="0.35">
      <c r="C5083" s="1"/>
      <c r="D5083" s="1"/>
    </row>
    <row r="5084" spans="3:4" x14ac:dyDescent="0.35">
      <c r="C5084" s="1"/>
      <c r="D5084" s="1"/>
    </row>
    <row r="5085" spans="3:4" x14ac:dyDescent="0.35">
      <c r="C5085" s="1"/>
      <c r="D5085" s="1"/>
    </row>
    <row r="5086" spans="3:4" x14ac:dyDescent="0.35">
      <c r="C5086" s="1"/>
      <c r="D5086" s="1"/>
    </row>
    <row r="5087" spans="3:4" x14ac:dyDescent="0.35">
      <c r="C5087" s="1"/>
      <c r="D5087" s="1"/>
    </row>
    <row r="5088" spans="3:4" x14ac:dyDescent="0.35">
      <c r="C5088" s="1"/>
      <c r="D5088" s="1"/>
    </row>
    <row r="5089" spans="3:4" x14ac:dyDescent="0.35">
      <c r="C5089" s="1"/>
      <c r="D5089" s="1"/>
    </row>
    <row r="5090" spans="3:4" x14ac:dyDescent="0.35">
      <c r="C5090" s="1"/>
      <c r="D5090" s="1"/>
    </row>
    <row r="5091" spans="3:4" x14ac:dyDescent="0.35">
      <c r="C5091" s="1"/>
      <c r="D5091" s="1"/>
    </row>
    <row r="5092" spans="3:4" x14ac:dyDescent="0.35">
      <c r="C5092" s="1"/>
      <c r="D5092" s="1"/>
    </row>
    <row r="5093" spans="3:4" x14ac:dyDescent="0.35">
      <c r="C5093" s="1"/>
      <c r="D5093" s="1"/>
    </row>
    <row r="5094" spans="3:4" x14ac:dyDescent="0.35">
      <c r="C5094" s="1"/>
      <c r="D5094" s="1"/>
    </row>
    <row r="5095" spans="3:4" x14ac:dyDescent="0.35">
      <c r="C5095" s="1"/>
      <c r="D5095" s="1"/>
    </row>
    <row r="5096" spans="3:4" x14ac:dyDescent="0.35">
      <c r="C5096" s="1"/>
      <c r="D5096" s="1"/>
    </row>
    <row r="5097" spans="3:4" x14ac:dyDescent="0.35">
      <c r="C5097" s="1"/>
      <c r="D5097" s="1"/>
    </row>
    <row r="5098" spans="3:4" x14ac:dyDescent="0.35">
      <c r="C5098" s="1"/>
      <c r="D5098" s="1"/>
    </row>
    <row r="5099" spans="3:4" x14ac:dyDescent="0.35">
      <c r="C5099" s="1"/>
      <c r="D5099" s="1"/>
    </row>
    <row r="5100" spans="3:4" x14ac:dyDescent="0.35">
      <c r="C5100" s="1"/>
      <c r="D5100" s="1"/>
    </row>
    <row r="5101" spans="3:4" x14ac:dyDescent="0.35">
      <c r="C5101" s="1"/>
      <c r="D5101" s="1"/>
    </row>
    <row r="5102" spans="3:4" x14ac:dyDescent="0.35">
      <c r="C5102" s="1"/>
      <c r="D5102" s="1"/>
    </row>
    <row r="5103" spans="3:4" x14ac:dyDescent="0.35">
      <c r="C5103" s="1"/>
      <c r="D5103" s="1"/>
    </row>
    <row r="5104" spans="3:4" x14ac:dyDescent="0.35">
      <c r="C5104" s="1"/>
      <c r="D5104" s="1"/>
    </row>
    <row r="5105" spans="3:4" x14ac:dyDescent="0.35">
      <c r="C5105" s="1"/>
      <c r="D5105" s="1"/>
    </row>
    <row r="5106" spans="3:4" x14ac:dyDescent="0.35">
      <c r="C5106" s="1"/>
      <c r="D5106" s="1"/>
    </row>
    <row r="5107" spans="3:4" x14ac:dyDescent="0.35">
      <c r="C5107" s="1"/>
      <c r="D5107" s="1"/>
    </row>
    <row r="5108" spans="3:4" x14ac:dyDescent="0.35">
      <c r="C5108" s="1"/>
      <c r="D5108" s="1"/>
    </row>
    <row r="5109" spans="3:4" x14ac:dyDescent="0.35">
      <c r="C5109" s="1"/>
      <c r="D5109" s="1"/>
    </row>
    <row r="5110" spans="3:4" x14ac:dyDescent="0.35">
      <c r="C5110" s="1"/>
      <c r="D5110" s="1"/>
    </row>
    <row r="5111" spans="3:4" x14ac:dyDescent="0.35">
      <c r="C5111" s="1"/>
      <c r="D5111" s="1"/>
    </row>
    <row r="5112" spans="3:4" x14ac:dyDescent="0.35">
      <c r="C5112" s="1"/>
      <c r="D5112" s="1"/>
    </row>
    <row r="5113" spans="3:4" x14ac:dyDescent="0.35">
      <c r="C5113" s="1"/>
      <c r="D5113" s="1"/>
    </row>
    <row r="5114" spans="3:4" x14ac:dyDescent="0.35">
      <c r="C5114" s="1"/>
      <c r="D5114" s="1"/>
    </row>
    <row r="5115" spans="3:4" x14ac:dyDescent="0.35">
      <c r="C5115" s="1"/>
      <c r="D5115" s="1"/>
    </row>
    <row r="5116" spans="3:4" x14ac:dyDescent="0.35">
      <c r="C5116" s="1"/>
      <c r="D5116" s="1"/>
    </row>
    <row r="5117" spans="3:4" x14ac:dyDescent="0.35">
      <c r="C5117" s="1"/>
      <c r="D5117" s="1"/>
    </row>
    <row r="5118" spans="3:4" x14ac:dyDescent="0.35">
      <c r="C5118" s="1"/>
      <c r="D5118" s="1"/>
    </row>
    <row r="5119" spans="3:4" x14ac:dyDescent="0.35">
      <c r="C5119" s="1"/>
      <c r="D5119" s="1"/>
    </row>
    <row r="5120" spans="3:4" x14ac:dyDescent="0.35">
      <c r="C5120" s="1"/>
      <c r="D5120" s="1"/>
    </row>
    <row r="5121" spans="3:4" x14ac:dyDescent="0.35">
      <c r="C5121" s="1"/>
      <c r="D5121" s="1"/>
    </row>
    <row r="5122" spans="3:4" x14ac:dyDescent="0.35">
      <c r="C5122" s="1"/>
      <c r="D5122" s="1"/>
    </row>
    <row r="5123" spans="3:4" x14ac:dyDescent="0.35">
      <c r="C5123" s="1"/>
      <c r="D5123" s="1"/>
    </row>
    <row r="5124" spans="3:4" x14ac:dyDescent="0.35">
      <c r="C5124" s="1"/>
      <c r="D5124" s="1"/>
    </row>
    <row r="5125" spans="3:4" x14ac:dyDescent="0.35">
      <c r="C5125" s="1"/>
      <c r="D5125" s="1"/>
    </row>
    <row r="5126" spans="3:4" x14ac:dyDescent="0.35">
      <c r="C5126" s="1"/>
      <c r="D5126" s="1"/>
    </row>
    <row r="5127" spans="3:4" x14ac:dyDescent="0.35">
      <c r="C5127" s="1"/>
      <c r="D5127" s="1"/>
    </row>
    <row r="5128" spans="3:4" x14ac:dyDescent="0.35">
      <c r="C5128" s="1"/>
      <c r="D5128" s="1"/>
    </row>
    <row r="5129" spans="3:4" x14ac:dyDescent="0.35">
      <c r="C5129" s="1"/>
      <c r="D5129" s="1"/>
    </row>
    <row r="5130" spans="3:4" x14ac:dyDescent="0.35">
      <c r="C5130" s="1"/>
      <c r="D5130" s="1"/>
    </row>
    <row r="5131" spans="3:4" x14ac:dyDescent="0.35">
      <c r="C5131" s="1"/>
      <c r="D5131" s="1"/>
    </row>
    <row r="5132" spans="3:4" x14ac:dyDescent="0.35">
      <c r="C5132" s="1"/>
      <c r="D5132" s="1"/>
    </row>
    <row r="5133" spans="3:4" x14ac:dyDescent="0.35">
      <c r="C5133" s="1"/>
      <c r="D5133" s="1"/>
    </row>
    <row r="5134" spans="3:4" x14ac:dyDescent="0.35">
      <c r="C5134" s="1"/>
      <c r="D5134" s="1"/>
    </row>
    <row r="5135" spans="3:4" x14ac:dyDescent="0.35">
      <c r="C5135" s="1"/>
      <c r="D5135" s="1"/>
    </row>
    <row r="5136" spans="3:4" x14ac:dyDescent="0.35">
      <c r="C5136" s="1"/>
      <c r="D5136" s="1"/>
    </row>
    <row r="5137" spans="3:4" x14ac:dyDescent="0.35">
      <c r="C5137" s="1"/>
      <c r="D5137" s="1"/>
    </row>
    <row r="5138" spans="3:4" x14ac:dyDescent="0.35">
      <c r="C5138" s="1"/>
      <c r="D5138" s="1"/>
    </row>
    <row r="5139" spans="3:4" x14ac:dyDescent="0.35">
      <c r="C5139" s="1"/>
      <c r="D5139" s="1"/>
    </row>
    <row r="5140" spans="3:4" x14ac:dyDescent="0.35">
      <c r="C5140" s="1"/>
      <c r="D5140" s="1"/>
    </row>
    <row r="5141" spans="3:4" x14ac:dyDescent="0.35">
      <c r="C5141" s="1"/>
      <c r="D5141" s="1"/>
    </row>
    <row r="5142" spans="3:4" x14ac:dyDescent="0.35">
      <c r="C5142" s="1"/>
      <c r="D5142" s="1"/>
    </row>
    <row r="5143" spans="3:4" x14ac:dyDescent="0.35">
      <c r="C5143" s="1"/>
      <c r="D5143" s="1"/>
    </row>
    <row r="5144" spans="3:4" x14ac:dyDescent="0.35">
      <c r="C5144" s="1"/>
      <c r="D5144" s="1"/>
    </row>
    <row r="5145" spans="3:4" x14ac:dyDescent="0.35">
      <c r="C5145" s="1"/>
      <c r="D5145" s="1"/>
    </row>
    <row r="5146" spans="3:4" x14ac:dyDescent="0.35">
      <c r="C5146" s="1"/>
      <c r="D5146" s="1"/>
    </row>
    <row r="5147" spans="3:4" x14ac:dyDescent="0.35">
      <c r="C5147" s="1"/>
      <c r="D5147" s="1"/>
    </row>
    <row r="5148" spans="3:4" x14ac:dyDescent="0.35">
      <c r="C5148" s="1"/>
      <c r="D5148" s="1"/>
    </row>
    <row r="5149" spans="3:4" x14ac:dyDescent="0.35">
      <c r="C5149" s="1"/>
      <c r="D5149" s="1"/>
    </row>
    <row r="5150" spans="3:4" x14ac:dyDescent="0.35">
      <c r="C5150" s="1"/>
      <c r="D5150" s="1"/>
    </row>
    <row r="5151" spans="3:4" x14ac:dyDescent="0.35">
      <c r="C5151" s="1"/>
      <c r="D5151" s="1"/>
    </row>
    <row r="5152" spans="3:4" x14ac:dyDescent="0.35">
      <c r="C5152" s="1"/>
      <c r="D5152" s="1"/>
    </row>
    <row r="5153" spans="3:4" x14ac:dyDescent="0.35">
      <c r="C5153" s="1"/>
      <c r="D5153" s="1"/>
    </row>
    <row r="5154" spans="3:4" x14ac:dyDescent="0.35">
      <c r="C5154" s="1"/>
      <c r="D5154" s="1"/>
    </row>
    <row r="5155" spans="3:4" x14ac:dyDescent="0.35">
      <c r="C5155" s="1"/>
      <c r="D5155" s="1"/>
    </row>
    <row r="5156" spans="3:4" x14ac:dyDescent="0.35">
      <c r="C5156" s="1"/>
      <c r="D5156" s="1"/>
    </row>
    <row r="5157" spans="3:4" x14ac:dyDescent="0.35">
      <c r="C5157" s="1"/>
      <c r="D5157" s="1"/>
    </row>
    <row r="5158" spans="3:4" x14ac:dyDescent="0.35">
      <c r="C5158" s="1"/>
      <c r="D5158" s="1"/>
    </row>
    <row r="5159" spans="3:4" x14ac:dyDescent="0.35">
      <c r="C5159" s="1"/>
      <c r="D5159" s="1"/>
    </row>
    <row r="5160" spans="3:4" x14ac:dyDescent="0.35">
      <c r="C5160" s="1"/>
      <c r="D5160" s="1"/>
    </row>
    <row r="5161" spans="3:4" x14ac:dyDescent="0.35">
      <c r="C5161" s="1"/>
      <c r="D5161" s="1"/>
    </row>
    <row r="5162" spans="3:4" x14ac:dyDescent="0.35">
      <c r="C5162" s="1"/>
      <c r="D5162" s="1"/>
    </row>
    <row r="5163" spans="3:4" x14ac:dyDescent="0.35">
      <c r="C5163" s="1"/>
      <c r="D5163" s="1"/>
    </row>
    <row r="5164" spans="3:4" x14ac:dyDescent="0.35">
      <c r="C5164" s="1"/>
      <c r="D5164" s="1"/>
    </row>
    <row r="5165" spans="3:4" x14ac:dyDescent="0.35">
      <c r="C5165" s="1"/>
      <c r="D5165" s="1"/>
    </row>
    <row r="5166" spans="3:4" x14ac:dyDescent="0.35">
      <c r="C5166" s="1"/>
      <c r="D5166" s="1"/>
    </row>
    <row r="5167" spans="3:4" x14ac:dyDescent="0.35">
      <c r="C5167" s="1"/>
      <c r="D5167" s="1"/>
    </row>
    <row r="5168" spans="3:4" x14ac:dyDescent="0.35">
      <c r="C5168" s="1"/>
      <c r="D5168" s="1"/>
    </row>
    <row r="5169" spans="3:4" x14ac:dyDescent="0.35">
      <c r="C5169" s="1"/>
      <c r="D5169" s="1"/>
    </row>
    <row r="5170" spans="3:4" x14ac:dyDescent="0.35">
      <c r="C5170" s="1"/>
      <c r="D5170" s="1"/>
    </row>
    <row r="5171" spans="3:4" x14ac:dyDescent="0.35">
      <c r="C5171" s="1"/>
      <c r="D5171" s="1"/>
    </row>
    <row r="5172" spans="3:4" x14ac:dyDescent="0.35">
      <c r="C5172" s="1"/>
      <c r="D5172" s="1"/>
    </row>
    <row r="5173" spans="3:4" x14ac:dyDescent="0.35">
      <c r="C5173" s="1"/>
      <c r="D5173" s="1"/>
    </row>
    <row r="5174" spans="3:4" x14ac:dyDescent="0.35">
      <c r="C5174" s="1"/>
      <c r="D5174" s="1"/>
    </row>
    <row r="5175" spans="3:4" x14ac:dyDescent="0.35">
      <c r="C5175" s="1"/>
      <c r="D5175" s="1"/>
    </row>
    <row r="5176" spans="3:4" x14ac:dyDescent="0.35">
      <c r="C5176" s="1"/>
      <c r="D5176" s="1"/>
    </row>
    <row r="5177" spans="3:4" x14ac:dyDescent="0.35">
      <c r="C5177" s="1"/>
      <c r="D5177" s="1"/>
    </row>
    <row r="5178" spans="3:4" x14ac:dyDescent="0.35">
      <c r="C5178" s="1"/>
      <c r="D5178" s="1"/>
    </row>
    <row r="5179" spans="3:4" x14ac:dyDescent="0.35">
      <c r="C5179" s="1"/>
      <c r="D5179" s="1"/>
    </row>
    <row r="5180" spans="3:4" x14ac:dyDescent="0.35">
      <c r="C5180" s="1"/>
      <c r="D5180" s="1"/>
    </row>
  </sheetData>
  <pageMargins left="0.7" right="0.7" top="0.75" bottom="0.75" header="0.3" footer="0.3"/>
  <pageSetup paperSize="9" orientation="portrait" r:id="rId1"/>
  <headerFooter>
    <oddHeader>&amp;L&amp;"Calibri"&amp;14&amp;KA80000Sensitivity: RESTRICTED&amp;1#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6534-33AF-41A9-B074-D673778BF69D}">
  <sheetPr codeName="Sheet3"/>
  <dimension ref="A1:AH2"/>
  <sheetViews>
    <sheetView workbookViewId="0">
      <selection activeCell="G7" sqref="G7"/>
    </sheetView>
  </sheetViews>
  <sheetFormatPr defaultRowHeight="14.5" x14ac:dyDescent="0.35"/>
  <cols>
    <col min="1" max="1" width="14.1796875" bestFit="1" customWidth="1"/>
    <col min="2" max="2" width="7.1796875" bestFit="1" customWidth="1"/>
    <col min="3" max="3" width="15.1796875" bestFit="1" customWidth="1"/>
    <col min="4" max="4" width="12.453125" bestFit="1" customWidth="1"/>
    <col min="5" max="5" width="8.453125" bestFit="1" customWidth="1"/>
    <col min="6" max="6" width="9" bestFit="1" customWidth="1"/>
    <col min="7" max="7" width="14.54296875" bestFit="1" customWidth="1"/>
    <col min="8" max="8" width="14.81640625" bestFit="1" customWidth="1"/>
    <col min="9" max="12" width="8" bestFit="1" customWidth="1"/>
    <col min="13" max="13" width="18" style="2" bestFit="1" customWidth="1"/>
    <col min="14" max="14" width="16.453125" bestFit="1" customWidth="1"/>
    <col min="15" max="15" width="15.453125" bestFit="1" customWidth="1"/>
    <col min="16" max="16" width="11.453125" bestFit="1" customWidth="1"/>
    <col min="17" max="19" width="11.54296875" style="2" bestFit="1" customWidth="1"/>
    <col min="20" max="20" width="10" bestFit="1" customWidth="1"/>
    <col min="21" max="21" width="10.1796875" bestFit="1" customWidth="1"/>
    <col min="22" max="22" width="17.54296875" bestFit="1" customWidth="1"/>
    <col min="23" max="23" width="8.54296875" bestFit="1" customWidth="1"/>
    <col min="24" max="24" width="8.81640625" bestFit="1" customWidth="1"/>
    <col min="25" max="25" width="11.1796875" bestFit="1" customWidth="1"/>
    <col min="26" max="26" width="11.54296875" bestFit="1" customWidth="1"/>
    <col min="27" max="27" width="12.81640625" bestFit="1" customWidth="1"/>
    <col min="28" max="28" width="17.54296875" bestFit="1" customWidth="1"/>
    <col min="29" max="29" width="13.54296875" bestFit="1" customWidth="1"/>
    <col min="30" max="30" width="13.81640625" bestFit="1" customWidth="1"/>
    <col min="32" max="32" width="8.81640625" style="2"/>
    <col min="34" max="34" width="10.453125" bestFit="1" customWidth="1"/>
  </cols>
  <sheetData>
    <row r="1" spans="1:34" x14ac:dyDescent="0.35">
      <c r="A1" t="s">
        <v>415</v>
      </c>
      <c r="B1" s="9" t="s">
        <v>5</v>
      </c>
      <c r="C1" t="s">
        <v>416</v>
      </c>
      <c r="D1" t="s">
        <v>417</v>
      </c>
      <c r="E1" t="s">
        <v>422</v>
      </c>
      <c r="F1" t="s">
        <v>421</v>
      </c>
      <c r="G1" t="s">
        <v>420</v>
      </c>
      <c r="H1" t="s">
        <v>419</v>
      </c>
      <c r="I1" t="s">
        <v>418</v>
      </c>
      <c r="J1" s="2" t="s">
        <v>423</v>
      </c>
      <c r="K1" s="2" t="s">
        <v>425</v>
      </c>
      <c r="L1" s="2" t="s">
        <v>426</v>
      </c>
      <c r="M1" s="2" t="s">
        <v>429</v>
      </c>
      <c r="N1" t="s">
        <v>427</v>
      </c>
      <c r="O1" t="s">
        <v>428</v>
      </c>
      <c r="P1" t="s">
        <v>442</v>
      </c>
      <c r="Q1" s="2" t="s">
        <v>443</v>
      </c>
      <c r="R1" s="2" t="s">
        <v>444</v>
      </c>
      <c r="S1" s="2" t="s">
        <v>445</v>
      </c>
      <c r="T1" t="s">
        <v>447</v>
      </c>
      <c r="U1" t="s">
        <v>448</v>
      </c>
      <c r="V1" t="s">
        <v>430</v>
      </c>
      <c r="W1" t="s">
        <v>449</v>
      </c>
      <c r="X1" t="s">
        <v>450</v>
      </c>
      <c r="Y1" t="s">
        <v>431</v>
      </c>
      <c r="Z1" t="s">
        <v>446</v>
      </c>
      <c r="AA1" t="s">
        <v>451</v>
      </c>
      <c r="AB1" t="s">
        <v>398</v>
      </c>
      <c r="AC1" t="s">
        <v>432</v>
      </c>
      <c r="AD1" t="s">
        <v>433</v>
      </c>
      <c r="AE1" t="s">
        <v>494</v>
      </c>
      <c r="AF1" s="2" t="s">
        <v>497</v>
      </c>
      <c r="AG1" t="s">
        <v>495</v>
      </c>
      <c r="AH1" t="s">
        <v>496</v>
      </c>
    </row>
    <row r="2" spans="1:34" x14ac:dyDescent="0.35">
      <c r="A2">
        <f>Employer_Code</f>
        <v>0</v>
      </c>
      <c r="B2" s="9" t="str">
        <f>Statement!G6</f>
        <v/>
      </c>
      <c r="C2">
        <f>Statement!D8</f>
        <v>0</v>
      </c>
      <c r="D2">
        <f>Statement!G8</f>
        <v>0</v>
      </c>
      <c r="E2">
        <f>Statement!E22</f>
        <v>0</v>
      </c>
      <c r="F2">
        <f>Statement!F22</f>
        <v>0</v>
      </c>
      <c r="G2">
        <f>Statement!E23</f>
        <v>0</v>
      </c>
      <c r="H2">
        <f>Statement!F23</f>
        <v>0</v>
      </c>
      <c r="I2">
        <f>Statement!E24</f>
        <v>0</v>
      </c>
      <c r="J2">
        <f>Statement!F24</f>
        <v>0</v>
      </c>
      <c r="K2">
        <f>Statement!E25</f>
        <v>0</v>
      </c>
      <c r="L2">
        <f>Statement!F25</f>
        <v>0</v>
      </c>
      <c r="M2">
        <f>SUM(E2:L2)</f>
        <v>0</v>
      </c>
      <c r="N2">
        <f>Statement!E26</f>
        <v>0</v>
      </c>
      <c r="O2">
        <f>Statement!F26</f>
        <v>0</v>
      </c>
      <c r="P2">
        <f>Statement!E27</f>
        <v>0</v>
      </c>
      <c r="Q2" s="2">
        <f>Statement!F27</f>
        <v>0</v>
      </c>
      <c r="R2" s="2">
        <f>Statement!E28</f>
        <v>0</v>
      </c>
      <c r="S2" s="2">
        <f>Statement!F28</f>
        <v>0</v>
      </c>
      <c r="T2">
        <f>Statement!E29</f>
        <v>0</v>
      </c>
      <c r="U2">
        <f>Statement!F29</f>
        <v>0</v>
      </c>
      <c r="V2">
        <f>Statement!G29</f>
        <v>0</v>
      </c>
      <c r="W2">
        <f>Statement!E30</f>
        <v>0</v>
      </c>
      <c r="X2">
        <f>Statement!F30</f>
        <v>0</v>
      </c>
      <c r="Y2">
        <f>Statement!G30</f>
        <v>0</v>
      </c>
      <c r="Z2">
        <f>Statement!E31</f>
        <v>0</v>
      </c>
      <c r="AA2">
        <f>Statement!F31</f>
        <v>0</v>
      </c>
      <c r="AB2">
        <f>Statement!G31</f>
        <v>0</v>
      </c>
      <c r="AC2" t="str">
        <f>Statement!E35&amp;""</f>
        <v/>
      </c>
      <c r="AD2" t="str">
        <f>Statement!E36&amp;""</f>
        <v/>
      </c>
      <c r="AE2" s="60" t="str">
        <f>Statement!D40&amp;""</f>
        <v/>
      </c>
      <c r="AF2" s="60" t="str">
        <f>Statement!D41&amp;""</f>
        <v/>
      </c>
      <c r="AG2" t="str">
        <f>Statement!D42&amp;""</f>
        <v/>
      </c>
      <c r="AH2" s="61">
        <f>Statement!D43</f>
        <v>0</v>
      </c>
    </row>
  </sheetData>
  <pageMargins left="0.7" right="0.7" top="0.75" bottom="0.75" header="0.3" footer="0.3"/>
  <pageSetup paperSize="9" orientation="portrait" r:id="rId1"/>
  <headerFooter>
    <oddHeader>&amp;L&amp;"Calibri"&amp;14&amp;KA80000Sensitivity: RESTRICTED&amp;1#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69843AA046447954EC72AE25B3A44" ma:contentTypeVersion="12" ma:contentTypeDescription="Create a new document." ma:contentTypeScope="" ma:versionID="fc6cb48b83c46a1d6bf07c9000f90578">
  <xsd:schema xmlns:xsd="http://www.w3.org/2001/XMLSchema" xmlns:xs="http://www.w3.org/2001/XMLSchema" xmlns:p="http://schemas.microsoft.com/office/2006/metadata/properties" xmlns:ns2="1d7e2511-d95a-476a-94eb-79404e9f354c" xmlns:ns3="bc2a81ff-5771-49e1-b129-a9916b3f367a" targetNamespace="http://schemas.microsoft.com/office/2006/metadata/properties" ma:root="true" ma:fieldsID="a400fcd1da092e4675e6fd18e886ffe6" ns2:_="" ns3:_="">
    <xsd:import namespace="1d7e2511-d95a-476a-94eb-79404e9f354c"/>
    <xsd:import namespace="bc2a81ff-5771-49e1-b129-a9916b3f36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e2511-d95a-476a-94eb-79404e9f35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a81ff-5771-49e1-b129-a9916b3f367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D82405-4A31-4A2A-83FF-106AA4D88331}">
  <ds:schemaRefs>
    <ds:schemaRef ds:uri="http://www.boldonjames.com/2008/01/sie/internal/label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C39814FA-DC12-41EC-89A5-0B9B112045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794828-9250-4DA0-BA58-3BE802F2C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7e2511-d95a-476a-94eb-79404e9f354c"/>
    <ds:schemaRef ds:uri="bc2a81ff-5771-49e1-b129-a9916b3f36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0C3591-D136-48DD-BD35-0AA666A3E53D}">
  <ds:schemaRefs>
    <ds:schemaRef ds:uri="bc2a81ff-5771-49e1-b129-a9916b3f367a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1d7e2511-d95a-476a-94eb-79404e9f354c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</vt:lpstr>
      <vt:lpstr>EMPLOYER LIST</vt:lpstr>
      <vt:lpstr>DATA</vt:lpstr>
      <vt:lpstr>Employer_Code</vt:lpstr>
      <vt:lpstr>Statement!Print_Area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Derek Pinnock</dc:creator>
  <cp:lastModifiedBy>Julie Gibson</cp:lastModifiedBy>
  <cp:lastPrinted>2020-03-25T09:24:34Z</cp:lastPrinted>
  <dcterms:created xsi:type="dcterms:W3CDTF">2018-03-08T15:31:55Z</dcterms:created>
  <dcterms:modified xsi:type="dcterms:W3CDTF">2023-05-31T10:34:53Z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cb2fb9e1-b33b-455f-9283-f3f8bbba8725</vt:lpwstr>
  </property>
  <property fmtid="{D5CDD505-2E9C-101B-9397-08002B2CF9AE}" pid="3" name="bjDocumentSecurityLabel">
    <vt:lpwstr>No Marking</vt:lpwstr>
  </property>
  <property fmtid="{D5CDD505-2E9C-101B-9397-08002B2CF9AE}" pid="4" name="bjSaver">
    <vt:lpwstr>tQ0lvrHfYrkPyjYInX4qRFel9NZySKaQ</vt:lpwstr>
  </property>
  <property fmtid="{D5CDD505-2E9C-101B-9397-08002B2CF9AE}" pid="5" name="ContentTypeId">
    <vt:lpwstr>0x01010022369843AA046447954EC72AE25B3A44</vt:lpwstr>
  </property>
  <property fmtid="{D5CDD505-2E9C-101B-9397-08002B2CF9AE}" pid="6" name="MSIP_Label_2ab00f30-8635-41e4-9aca-c5b7abd1369a_Enabled">
    <vt:lpwstr>true</vt:lpwstr>
  </property>
  <property fmtid="{D5CDD505-2E9C-101B-9397-08002B2CF9AE}" pid="7" name="MSIP_Label_2ab00f30-8635-41e4-9aca-c5b7abd1369a_SetDate">
    <vt:lpwstr>2023-05-16T15:07:25Z</vt:lpwstr>
  </property>
  <property fmtid="{D5CDD505-2E9C-101B-9397-08002B2CF9AE}" pid="8" name="MSIP_Label_2ab00f30-8635-41e4-9aca-c5b7abd1369a_Method">
    <vt:lpwstr>Privileged</vt:lpwstr>
  </property>
  <property fmtid="{D5CDD505-2E9C-101B-9397-08002B2CF9AE}" pid="9" name="MSIP_Label_2ab00f30-8635-41e4-9aca-c5b7abd1369a_Name">
    <vt:lpwstr>2ab00f30-8635-41e4-9aca-c5b7abd1369a</vt:lpwstr>
  </property>
  <property fmtid="{D5CDD505-2E9C-101B-9397-08002B2CF9AE}" pid="10" name="MSIP_Label_2ab00f30-8635-41e4-9aca-c5b7abd1369a_SiteId">
    <vt:lpwstr>07ebc6c3-7074-4387-a625-b9d918ba4a97</vt:lpwstr>
  </property>
  <property fmtid="{D5CDD505-2E9C-101B-9397-08002B2CF9AE}" pid="11" name="MSIP_Label_2ab00f30-8635-41e4-9aca-c5b7abd1369a_ActionId">
    <vt:lpwstr>a9997a1a-061e-4493-ba69-1988f16b6eec</vt:lpwstr>
  </property>
  <property fmtid="{D5CDD505-2E9C-101B-9397-08002B2CF9AE}" pid="12" name="MSIP_Label_2ab00f30-8635-41e4-9aca-c5b7abd1369a_ContentBits">
    <vt:lpwstr>1</vt:lpwstr>
  </property>
</Properties>
</file>